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G30"/>
  <c r="H30" s="1"/>
  <c r="G29"/>
  <c r="H29" s="1"/>
  <c r="H11"/>
  <c r="G28"/>
  <c r="H28" s="1"/>
  <c r="H14"/>
  <c r="H13"/>
  <c r="F52"/>
  <c r="H10"/>
  <c r="H12"/>
  <c r="G26"/>
  <c r="H26" s="1"/>
  <c r="G27"/>
  <c r="H27" s="1"/>
  <c r="H8"/>
  <c r="H9"/>
  <c r="H5"/>
  <c r="H6" l="1"/>
  <c r="H7"/>
  <c r="G25" l="1"/>
  <c r="H25" s="1"/>
  <c r="G24"/>
  <c r="H24" s="1"/>
  <c r="H32" l="1"/>
  <c r="H18"/>
  <c r="F58" l="1"/>
</calcChain>
</file>

<file path=xl/sharedStrings.xml><?xml version="1.0" encoding="utf-8"?>
<sst xmlns="http://schemas.openxmlformats.org/spreadsheetml/2006/main" count="128" uniqueCount="53">
  <si>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</si>
  <si>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</si>
  <si>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</si>
  <si>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</si>
  <si>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</si>
  <si>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</si>
  <si>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</si>
  <si>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</si>
  <si>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</si>
  <si>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</si>
  <si>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</si>
  <si>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</si>
  <si>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</si>
  <si>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</si>
  <si>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</si>
  <si>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</si>
  <si>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</si>
  <si>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</si>
  <si>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</si>
  <si>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</si>
  <si>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</si>
  <si>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</si>
  <si>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</si>
  <si>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</si>
  <si>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</si>
  <si>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</si>
  <si>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</si>
  <si>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</si>
  <si>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</si>
  <si>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</si>
  <si>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BAJAJFINSERV</t>
  </si>
  <si>
    <t>BAJFINANCE</t>
  </si>
  <si>
    <t>BAJAJAUTO 8700 CALL</t>
  </si>
  <si>
    <t>WIPRO 310 CALL</t>
  </si>
  <si>
    <t>NIFTY 23000 CALL</t>
  </si>
  <si>
    <t>LTIM 5850 CALL</t>
  </si>
  <si>
    <t>INDHOTEL 770 CALL</t>
  </si>
  <si>
    <t>ULTRACEM 11400 CALL</t>
  </si>
  <si>
    <t>NIFTY 23150 CALL</t>
  </si>
  <si>
    <t>MNM 2900 CALL</t>
  </si>
  <si>
    <t>JSWSTEEL 930 CALL</t>
  </si>
  <si>
    <t>MIDCPNIFTY 11800 CALL</t>
  </si>
  <si>
    <t>SONATSOFT</t>
  </si>
  <si>
    <t>AMBER</t>
  </si>
  <si>
    <t>NCC</t>
  </si>
  <si>
    <t>RAMCOCEM</t>
  </si>
  <si>
    <t>FSL</t>
  </si>
  <si>
    <t>AVANTIFEED</t>
  </si>
  <si>
    <t>BSE</t>
  </si>
  <si>
    <t>GODREJPROP 2200 CALL</t>
  </si>
  <si>
    <t>MANAPPURAM</t>
  </si>
  <si>
    <t>KOTAKBANK</t>
  </si>
  <si>
    <t>MARICO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</si>
</sst>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43" zoomScaleNormal="100" workbookViewId="0">
      <selection activeCell="I53" sqref="I5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32</v>
      </c>
      <c r="B5" s="38" t="s">
        <v>26</v>
      </c>
      <c r="C5" s="20">
        <v>150</v>
      </c>
      <c r="D5" s="20">
        <v>120</v>
      </c>
      <c r="E5" s="20">
        <v>200</v>
      </c>
      <c r="F5" s="20">
        <v>177</v>
      </c>
      <c r="G5" s="22">
        <v>75</v>
      </c>
      <c r="H5" s="39">
        <f t="shared" ref="H5:H15" si="0">+G5*(F5-C5)</f>
        <v>2025</v>
      </c>
      <c r="I5" s="23" t="s">
        <v>28</v>
      </c>
    </row>
    <row r="6" spans="1:9">
      <c r="A6" s="19" t="s">
        <v>33</v>
      </c>
      <c r="B6" s="38" t="s">
        <v>19</v>
      </c>
      <c r="C6" s="38">
        <v>2</v>
      </c>
      <c r="D6" s="16">
        <v>1</v>
      </c>
      <c r="E6" s="16">
        <v>4</v>
      </c>
      <c r="F6" s="20">
        <v>2.7</v>
      </c>
      <c r="G6" s="22">
        <v>3000</v>
      </c>
      <c r="H6" s="39">
        <f t="shared" si="0"/>
        <v>2100.0000000000005</v>
      </c>
      <c r="I6" s="23" t="s">
        <v>28</v>
      </c>
    </row>
    <row r="7" spans="1:9">
      <c r="A7" s="19" t="s">
        <v>34</v>
      </c>
      <c r="B7" s="38" t="s">
        <v>19</v>
      </c>
      <c r="C7" s="16">
        <v>170</v>
      </c>
      <c r="D7" s="16">
        <v>130</v>
      </c>
      <c r="E7" s="16">
        <v>220</v>
      </c>
      <c r="F7" s="16">
        <v>172</v>
      </c>
      <c r="G7" s="22">
        <v>25</v>
      </c>
      <c r="H7" s="39">
        <f t="shared" si="0"/>
        <v>50</v>
      </c>
      <c r="I7" s="23" t="s">
        <v>18</v>
      </c>
    </row>
    <row r="8" spans="1:9">
      <c r="A8" s="19" t="s">
        <v>35</v>
      </c>
      <c r="B8" s="38" t="s">
        <v>19</v>
      </c>
      <c r="C8" s="16">
        <v>50</v>
      </c>
      <c r="D8" s="16">
        <v>40</v>
      </c>
      <c r="E8" s="16">
        <v>75</v>
      </c>
      <c r="F8" s="16">
        <v>40</v>
      </c>
      <c r="G8" s="22">
        <v>150</v>
      </c>
      <c r="H8" s="39">
        <f t="shared" si="0"/>
        <v>-1500</v>
      </c>
      <c r="I8" s="23" t="s">
        <v>13</v>
      </c>
    </row>
    <row r="9" spans="1:9">
      <c r="A9" s="19" t="s">
        <v>36</v>
      </c>
      <c r="B9" s="38" t="s">
        <v>19</v>
      </c>
      <c r="C9" s="16">
        <v>6</v>
      </c>
      <c r="D9" s="16">
        <v>4.5</v>
      </c>
      <c r="E9" s="16">
        <v>10</v>
      </c>
      <c r="F9" s="16">
        <v>6.2</v>
      </c>
      <c r="G9" s="22">
        <v>1000</v>
      </c>
      <c r="H9" s="39">
        <f t="shared" si="0"/>
        <v>200.00000000000017</v>
      </c>
      <c r="I9" s="23" t="s">
        <v>18</v>
      </c>
    </row>
    <row r="10" spans="1:9">
      <c r="A10" s="19" t="s">
        <v>37</v>
      </c>
      <c r="B10" s="38" t="s">
        <v>19</v>
      </c>
      <c r="C10" s="16">
        <v>95</v>
      </c>
      <c r="D10" s="16">
        <v>65</v>
      </c>
      <c r="E10" s="16">
        <v>150</v>
      </c>
      <c r="F10" s="16">
        <v>133</v>
      </c>
      <c r="G10" s="22">
        <v>50</v>
      </c>
      <c r="H10" s="39">
        <f t="shared" si="0"/>
        <v>1900</v>
      </c>
      <c r="I10" s="23" t="s">
        <v>28</v>
      </c>
    </row>
    <row r="11" spans="1:9">
      <c r="A11" s="19" t="s">
        <v>38</v>
      </c>
      <c r="B11" s="38" t="s">
        <v>29</v>
      </c>
      <c r="C11" s="16">
        <v>125</v>
      </c>
      <c r="D11" s="16">
        <v>160</v>
      </c>
      <c r="E11" s="16">
        <v>60</v>
      </c>
      <c r="F11" s="16">
        <v>95</v>
      </c>
      <c r="G11" s="22">
        <v>25</v>
      </c>
      <c r="H11" s="39">
        <f>+G11*(C11-F11)</f>
        <v>750</v>
      </c>
      <c r="I11" s="23" t="s">
        <v>28</v>
      </c>
    </row>
    <row r="12" spans="1:9">
      <c r="A12" s="19" t="s">
        <v>39</v>
      </c>
      <c r="B12" s="38" t="s">
        <v>19</v>
      </c>
      <c r="C12" s="16">
        <v>29</v>
      </c>
      <c r="D12" s="16">
        <v>20</v>
      </c>
      <c r="E12" s="16">
        <v>44</v>
      </c>
      <c r="F12" s="16">
        <v>37.5</v>
      </c>
      <c r="G12" s="22">
        <v>175</v>
      </c>
      <c r="H12" s="39">
        <f t="shared" si="0"/>
        <v>1487.5</v>
      </c>
      <c r="I12" s="23" t="s">
        <v>28</v>
      </c>
    </row>
    <row r="13" spans="1:9">
      <c r="A13" s="19" t="s">
        <v>40</v>
      </c>
      <c r="B13" s="38" t="s">
        <v>19</v>
      </c>
      <c r="C13" s="16">
        <v>11</v>
      </c>
      <c r="D13" s="16">
        <v>8.5</v>
      </c>
      <c r="E13" s="16">
        <v>18</v>
      </c>
      <c r="F13" s="16">
        <v>13.7</v>
      </c>
      <c r="G13" s="22">
        <v>625</v>
      </c>
      <c r="H13" s="39">
        <f t="shared" si="0"/>
        <v>1687.4999999999995</v>
      </c>
      <c r="I13" s="23" t="s">
        <v>28</v>
      </c>
    </row>
    <row r="14" spans="1:9">
      <c r="A14" s="19" t="s">
        <v>41</v>
      </c>
      <c r="B14" s="38" t="s">
        <v>19</v>
      </c>
      <c r="C14" s="16">
        <v>110</v>
      </c>
      <c r="D14" s="16">
        <v>80</v>
      </c>
      <c r="E14" s="16">
        <v>160</v>
      </c>
      <c r="F14" s="16">
        <v>133</v>
      </c>
      <c r="G14" s="22">
        <v>50</v>
      </c>
      <c r="H14" s="39">
        <f t="shared" si="0"/>
        <v>1150</v>
      </c>
      <c r="I14" s="23" t="s">
        <v>28</v>
      </c>
    </row>
    <row r="15" spans="1:9">
      <c r="A15" s="19" t="s">
        <v>49</v>
      </c>
      <c r="B15" s="38" t="s">
        <v>19</v>
      </c>
      <c r="C15" s="16">
        <v>37</v>
      </c>
      <c r="D15" s="16">
        <v>29</v>
      </c>
      <c r="E15" s="16">
        <v>55</v>
      </c>
      <c r="F15" s="16">
        <v>44</v>
      </c>
      <c r="G15" s="22">
        <v>225</v>
      </c>
      <c r="H15" s="39">
        <f t="shared" si="0"/>
        <v>1575</v>
      </c>
      <c r="I15" s="23" t="s">
        <v>28</v>
      </c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11425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42</v>
      </c>
      <c r="B24" s="38" t="s">
        <v>26</v>
      </c>
      <c r="C24" s="20">
        <v>532</v>
      </c>
      <c r="D24" s="20">
        <v>527</v>
      </c>
      <c r="E24" s="20">
        <v>544</v>
      </c>
      <c r="F24" s="20">
        <v>537.5</v>
      </c>
      <c r="G24" s="22">
        <f>100000/C24</f>
        <v>187.96992481203009</v>
      </c>
      <c r="H24" s="39">
        <f t="shared" ref="H24:H25" si="1">(F24-C24)*G24</f>
        <v>1033.8345864661655</v>
      </c>
      <c r="I24" s="23" t="s">
        <v>28</v>
      </c>
    </row>
    <row r="25" spans="1:9" ht="14.25" customHeight="1">
      <c r="A25" s="19" t="s">
        <v>43</v>
      </c>
      <c r="B25" s="38" t="s">
        <v>19</v>
      </c>
      <c r="C25" s="15">
        <v>6930</v>
      </c>
      <c r="D25" s="16">
        <v>6870</v>
      </c>
      <c r="E25" s="16">
        <v>7050</v>
      </c>
      <c r="F25" s="20">
        <v>7050</v>
      </c>
      <c r="G25" s="22">
        <f t="shared" ref="G25" si="2">100000/C25</f>
        <v>14.430014430014429</v>
      </c>
      <c r="H25" s="39">
        <f t="shared" si="1"/>
        <v>1731.6017316017314</v>
      </c>
      <c r="I25" s="23" t="s">
        <v>28</v>
      </c>
    </row>
    <row r="26" spans="1:9" ht="14.25" customHeight="1">
      <c r="A26" s="19" t="s">
        <v>44</v>
      </c>
      <c r="B26" s="38" t="s">
        <v>19</v>
      </c>
      <c r="C26" s="16">
        <v>238.5</v>
      </c>
      <c r="D26" s="16">
        <v>236</v>
      </c>
      <c r="E26" s="16">
        <v>243</v>
      </c>
      <c r="F26" s="20">
        <v>238.7</v>
      </c>
      <c r="G26" s="22">
        <f t="shared" ref="G26:G27" si="3">100000/C26</f>
        <v>419.28721174004193</v>
      </c>
      <c r="H26" s="39">
        <f>(F26-C26)*G26</f>
        <v>83.857442348003616</v>
      </c>
      <c r="I26" s="23" t="s">
        <v>18</v>
      </c>
    </row>
    <row r="27" spans="1:9" ht="14.25" customHeight="1">
      <c r="A27" s="19" t="s">
        <v>45</v>
      </c>
      <c r="B27" s="38" t="s">
        <v>19</v>
      </c>
      <c r="C27" s="16">
        <v>929</v>
      </c>
      <c r="D27" s="16">
        <v>920</v>
      </c>
      <c r="E27" s="16">
        <v>950</v>
      </c>
      <c r="F27" s="20">
        <v>920</v>
      </c>
      <c r="G27" s="22">
        <f t="shared" si="3"/>
        <v>107.64262648008611</v>
      </c>
      <c r="H27" s="39">
        <f>(F27-C27)*G27</f>
        <v>-968.78363832077503</v>
      </c>
      <c r="I27" s="23" t="s">
        <v>13</v>
      </c>
    </row>
    <row r="28" spans="1:9" ht="14.4" customHeight="1">
      <c r="A28" s="19" t="s">
        <v>46</v>
      </c>
      <c r="B28" s="38" t="s">
        <v>19</v>
      </c>
      <c r="C28" s="16">
        <v>341</v>
      </c>
      <c r="D28" s="16">
        <v>338</v>
      </c>
      <c r="E28" s="16">
        <v>348</v>
      </c>
      <c r="F28" s="20">
        <v>344.4</v>
      </c>
      <c r="G28" s="22">
        <f t="shared" ref="G28:G30" si="4">100000/C28</f>
        <v>293.25513196480938</v>
      </c>
      <c r="H28" s="39">
        <f>(F28-C28)*G28</f>
        <v>997.06744868034525</v>
      </c>
      <c r="I28" s="23" t="s">
        <v>28</v>
      </c>
    </row>
    <row r="29" spans="1:9" ht="14.25" customHeight="1">
      <c r="A29" s="19" t="s">
        <v>47</v>
      </c>
      <c r="B29" s="38" t="s">
        <v>19</v>
      </c>
      <c r="C29" s="16">
        <v>696</v>
      </c>
      <c r="D29" s="16">
        <v>689</v>
      </c>
      <c r="E29" s="16">
        <v>710</v>
      </c>
      <c r="F29" s="20">
        <v>706.5</v>
      </c>
      <c r="G29" s="22">
        <f t="shared" si="4"/>
        <v>143.67816091954023</v>
      </c>
      <c r="H29" s="39">
        <f>(F29-C29)*G29</f>
        <v>1508.6206896551726</v>
      </c>
      <c r="I29" s="23" t="s">
        <v>28</v>
      </c>
    </row>
    <row r="30" spans="1:9" ht="14.25" customHeight="1">
      <c r="A30" s="19" t="s">
        <v>48</v>
      </c>
      <c r="B30" s="38" t="s">
        <v>19</v>
      </c>
      <c r="C30" s="16">
        <v>5330</v>
      </c>
      <c r="D30" s="16">
        <v>5280</v>
      </c>
      <c r="E30" s="16">
        <v>5450</v>
      </c>
      <c r="F30" s="20">
        <v>5378</v>
      </c>
      <c r="G30" s="22">
        <f t="shared" si="4"/>
        <v>18.761726078799249</v>
      </c>
      <c r="H30" s="39">
        <f>(F30-C30)*G30</f>
        <v>900.56285178236396</v>
      </c>
      <c r="I30" s="23" t="s">
        <v>28</v>
      </c>
    </row>
    <row r="31" spans="1:9" ht="14.25" customHeight="1">
      <c r="A31" s="19"/>
      <c r="B31" s="38"/>
      <c r="C31" s="16"/>
      <c r="D31" s="16"/>
      <c r="E31" s="16"/>
      <c r="F31" s="20"/>
      <c r="G31" s="22"/>
      <c r="H31" s="18"/>
      <c r="I31" s="23"/>
    </row>
    <row r="32" spans="1:9">
      <c r="A32" s="57" t="s">
        <v>10</v>
      </c>
      <c r="B32" s="57"/>
      <c r="C32" s="57"/>
      <c r="D32" s="57"/>
      <c r="E32" s="57"/>
      <c r="F32" s="57"/>
      <c r="G32" s="57"/>
      <c r="H32" s="21">
        <f>SUM(H24:H31)</f>
        <v>5286.7611122130074</v>
      </c>
      <c r="I32" s="24"/>
    </row>
    <row r="33" spans="1:9">
      <c r="A33" s="51" t="s">
        <v>14</v>
      </c>
      <c r="B33" s="51"/>
      <c r="C33" s="51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2" t="s">
        <v>27</v>
      </c>
      <c r="B39" s="52"/>
      <c r="C39" s="52"/>
      <c r="D39" s="52"/>
      <c r="E39" s="52"/>
      <c r="F39" s="52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25</v>
      </c>
      <c r="B41" s="42" t="s">
        <v>50</v>
      </c>
      <c r="C41" s="42" t="s">
        <v>26</v>
      </c>
      <c r="D41" s="41">
        <v>200</v>
      </c>
      <c r="E41" s="40">
        <v>191</v>
      </c>
      <c r="F41" s="43">
        <v>215</v>
      </c>
      <c r="G41" s="5"/>
      <c r="H41" s="30"/>
      <c r="I41" s="14"/>
    </row>
    <row r="42" spans="1:9">
      <c r="A42" s="38" t="s">
        <v>25</v>
      </c>
      <c r="B42" s="42" t="s">
        <v>51</v>
      </c>
      <c r="C42" s="42" t="s">
        <v>19</v>
      </c>
      <c r="D42" s="41">
        <v>1920</v>
      </c>
      <c r="E42" s="40">
        <v>1890</v>
      </c>
      <c r="F42" s="43">
        <v>1970</v>
      </c>
      <c r="G42" s="5"/>
      <c r="H42" s="30"/>
      <c r="I42" s="14"/>
    </row>
    <row r="43" spans="1:9">
      <c r="A43" s="38" t="s">
        <v>25</v>
      </c>
      <c r="B43" s="42" t="s">
        <v>52</v>
      </c>
      <c r="C43" s="42" t="s">
        <v>19</v>
      </c>
      <c r="D43" s="41">
        <v>678</v>
      </c>
      <c r="E43" s="40">
        <v>664</v>
      </c>
      <c r="F43" s="43">
        <v>715</v>
      </c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44"/>
      <c r="C48" s="45"/>
      <c r="D48" s="35"/>
      <c r="E48" s="36"/>
      <c r="F48" s="37"/>
      <c r="G48" s="5"/>
      <c r="H48" s="30"/>
      <c r="I48" s="14"/>
    </row>
    <row r="49" spans="1:9">
      <c r="A49" s="12"/>
      <c r="C49" s="5"/>
      <c r="D49" s="3"/>
      <c r="E49" s="3"/>
      <c r="F49" s="3"/>
      <c r="G49" s="3"/>
      <c r="H49" s="30"/>
      <c r="I49" s="14"/>
    </row>
    <row r="50" spans="1:9" ht="15" customHeight="1">
      <c r="A50" s="52" t="s">
        <v>21</v>
      </c>
      <c r="B50" s="52"/>
      <c r="C50" s="52"/>
      <c r="D50" s="52"/>
      <c r="E50" s="52"/>
      <c r="F50" s="52"/>
      <c r="G50" s="52"/>
      <c r="H50" s="11"/>
      <c r="I50" s="14"/>
    </row>
    <row r="51" spans="1:9">
      <c r="A51" s="34" t="s">
        <v>23</v>
      </c>
      <c r="B51" s="34" t="s">
        <v>1</v>
      </c>
      <c r="C51" s="34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2"/>
      <c r="I51" s="14"/>
    </row>
    <row r="52" spans="1:9">
      <c r="A52" s="38" t="s">
        <v>25</v>
      </c>
      <c r="B52" s="42" t="s">
        <v>30</v>
      </c>
      <c r="C52" s="42" t="s">
        <v>26</v>
      </c>
      <c r="D52" s="41">
        <v>1761</v>
      </c>
      <c r="E52" s="40">
        <v>1804</v>
      </c>
      <c r="F52" s="39">
        <f>+(50000/D52)*(E52-D52)</f>
        <v>1220.8972174900625</v>
      </c>
      <c r="G52" s="16" t="s">
        <v>28</v>
      </c>
      <c r="I52" s="58"/>
    </row>
    <row r="53" spans="1:9">
      <c r="A53" s="38"/>
      <c r="B53" s="42"/>
      <c r="C53" s="42"/>
      <c r="D53" s="41"/>
      <c r="E53" s="40"/>
      <c r="F53" s="39"/>
      <c r="G53" s="16"/>
    </row>
    <row r="54" spans="1:9">
      <c r="A54" s="38"/>
      <c r="B54" s="42"/>
      <c r="C54" s="42"/>
      <c r="D54" s="41"/>
      <c r="E54" s="40"/>
      <c r="F54" s="39"/>
      <c r="G54" s="16"/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</row>
    <row r="57" spans="1:9">
      <c r="A57" s="38"/>
      <c r="B57" s="42"/>
      <c r="C57" s="42"/>
      <c r="D57" s="41"/>
      <c r="E57" s="40"/>
      <c r="F57" s="39"/>
      <c r="G57" s="16"/>
      <c r="I57" s="14"/>
    </row>
    <row r="58" spans="1:9">
      <c r="A58" s="54" t="s">
        <v>10</v>
      </c>
      <c r="B58" s="55"/>
      <c r="C58" s="55"/>
      <c r="D58" s="55"/>
      <c r="E58" s="56"/>
      <c r="F58" s="33">
        <f>SUM(F52:F57)</f>
        <v>1220.8972174900625</v>
      </c>
      <c r="I58" s="14"/>
    </row>
    <row r="59" spans="1:9">
      <c r="A59" s="53" t="s">
        <v>22</v>
      </c>
      <c r="B59" s="51"/>
      <c r="C59" s="51"/>
      <c r="F59" s="13"/>
      <c r="I59" s="14"/>
    </row>
    <row r="60" spans="1:9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8" t="s">
        <v>17</v>
      </c>
      <c r="B65" s="49"/>
      <c r="C65" s="49"/>
      <c r="D65" s="49"/>
      <c r="E65" s="49"/>
      <c r="F65" s="49"/>
      <c r="G65" s="50"/>
      <c r="I65" s="14"/>
    </row>
    <row r="66" spans="1:9" ht="14.4" customHeight="1">
      <c r="A66" s="34" t="s">
        <v>11</v>
      </c>
      <c r="B66" s="34" t="s">
        <v>1</v>
      </c>
      <c r="C66" s="34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38" t="s">
        <v>25</v>
      </c>
      <c r="B67" s="42" t="s">
        <v>31</v>
      </c>
      <c r="C67" s="42" t="s">
        <v>19</v>
      </c>
      <c r="D67" s="41">
        <v>7612</v>
      </c>
      <c r="E67" s="40">
        <v>7396</v>
      </c>
      <c r="F67" s="43">
        <v>7900</v>
      </c>
      <c r="G67" s="6">
        <v>7647</v>
      </c>
    </row>
    <row r="68" spans="1:9">
      <c r="A68" s="38" t="s">
        <v>25</v>
      </c>
      <c r="B68" s="42" t="s">
        <v>50</v>
      </c>
      <c r="C68" s="42" t="s">
        <v>26</v>
      </c>
      <c r="D68" s="41">
        <v>200</v>
      </c>
      <c r="E68" s="40">
        <v>191</v>
      </c>
      <c r="F68" s="43">
        <v>215</v>
      </c>
    </row>
    <row r="69" spans="1:9">
      <c r="A69" s="38" t="s">
        <v>25</v>
      </c>
      <c r="B69" s="42" t="s">
        <v>51</v>
      </c>
      <c r="C69" s="42" t="s">
        <v>19</v>
      </c>
      <c r="D69" s="41">
        <v>1920</v>
      </c>
      <c r="E69" s="40">
        <v>1890</v>
      </c>
      <c r="F69" s="43">
        <v>1970</v>
      </c>
    </row>
    <row r="70" spans="1:9">
      <c r="A70" s="38" t="s">
        <v>25</v>
      </c>
      <c r="B70" s="42" t="s">
        <v>52</v>
      </c>
      <c r="C70" s="42" t="s">
        <v>19</v>
      </c>
      <c r="D70" s="41">
        <v>678</v>
      </c>
      <c r="E70" s="40">
        <v>664</v>
      </c>
      <c r="F70" s="43">
        <v>715</v>
      </c>
    </row>
  </sheetData>
  <mergeCells count="11">
    <mergeCell ref="A18:G18"/>
    <mergeCell ref="A2:I2"/>
    <mergeCell ref="A22:I22"/>
    <mergeCell ref="A3:I3"/>
    <mergeCell ref="A32:G32"/>
    <mergeCell ref="A65:G65"/>
    <mergeCell ref="A33:C33"/>
    <mergeCell ref="A50:G50"/>
    <mergeCell ref="A59:C59"/>
    <mergeCell ref="A39:F39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2025-01-29T10:06:00Z</dcterms:modified>
</cp:coreProperties>
</file>