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/>
  <c r="G30"/>
  <c r="H30" s="1"/>
  <c r="G29"/>
  <c r="H29" s="1"/>
  <c r="H14"/>
  <c r="H13"/>
  <c r="F59"/>
  <c r="H10"/>
  <c r="H11"/>
  <c r="H12"/>
  <c r="H7"/>
  <c r="H8"/>
  <c r="H9"/>
  <c r="H6" l="1"/>
  <c r="G26" l="1"/>
  <c r="H26" s="1"/>
  <c r="G27"/>
  <c r="H27" s="1"/>
  <c r="G28"/>
  <c r="H28" s="1"/>
  <c r="H5"/>
  <c r="H36" l="1"/>
  <c r="H20"/>
  <c r="F65" l="1"/>
</calcChain>
</file>

<file path=xl/sharedStrings.xml><?xml version="1.0" encoding="utf-8"?>
<sst xmlns="http://schemas.openxmlformats.org/spreadsheetml/2006/main" count="142" uniqueCount="57">
  <si>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</si>
  <si>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</si>
  <si>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</si>
  <si>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</si>
  <si>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</si>
  <si>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</si>
  <si>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</si>
  <si>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</si>
  <si>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</si>
  <si>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</si>
  <si>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</si>
  <si>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</si>
  <si>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</si>
  <si>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</si>
  <si>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</si>
  <si>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</si>
  <si>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</si>
  <si>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</si>
  <si>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</si>
  <si>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</si>
  <si>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</si>
  <si>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</si>
  <si>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</si>
  <si>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</si>
  <si>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</si>
  <si>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</si>
  <si>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</si>
  <si>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</si>
  <si>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</si>
  <si>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</si>
  <si>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ANANDRATHI</t>
  </si>
  <si>
    <t>FEDERALBANK</t>
  </si>
  <si>
    <t>NETWEB</t>
  </si>
  <si>
    <t>COFORGE</t>
  </si>
  <si>
    <t>TECHM</t>
  </si>
  <si>
    <t>PAYTM</t>
  </si>
  <si>
    <t>RECLTD 490 PUT</t>
  </si>
  <si>
    <t>INDUSINDBANK 980 PUT</t>
  </si>
  <si>
    <t>NIFTY 23350 PUT</t>
  </si>
  <si>
    <t>DIVISLAB 5950 CALL</t>
  </si>
  <si>
    <t>BAJFINANCE 6500 PUT</t>
  </si>
  <si>
    <t>COROMANDEL</t>
  </si>
  <si>
    <t>IDFCFIRSTBK</t>
  </si>
  <si>
    <t>MANAPPURAM</t>
  </si>
  <si>
    <t>DIXON</t>
  </si>
  <si>
    <t>NATIONALUM</t>
  </si>
  <si>
    <t>ALKEM 5600 CALL</t>
  </si>
  <si>
    <t>NIFTY 23300 CALL</t>
  </si>
  <si>
    <t>GODREJPROP 2700 CALL</t>
  </si>
  <si>
    <t>ULTRACEM 10900 CALL</t>
  </si>
  <si>
    <t>NIFTY 23350 PUT - EXPIRY TRADE</t>
  </si>
  <si>
    <t>DOMS</t>
  </si>
  <si>
    <t>CONCORBIO</t>
  </si>
  <si>
    <t>PRUALPHA RECOMM</t>
  </si>
  <si>
    <t>KIMS</t>
  </si>
  <si>
    <t>633-651</t>
  </si>
  <si>
    <t>CDSL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</si>
</sst>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A57" zoomScaleNormal="100" workbookViewId="0">
      <selection activeCell="G75" sqref="G7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15" t="s">
        <v>26</v>
      </c>
      <c r="C5" s="16">
        <v>13.5</v>
      </c>
      <c r="D5" s="16">
        <v>12</v>
      </c>
      <c r="E5" s="16">
        <v>18</v>
      </c>
      <c r="F5" s="16">
        <v>16.5</v>
      </c>
      <c r="G5" s="22">
        <v>1000</v>
      </c>
      <c r="H5" s="18">
        <f t="shared" ref="H5:H14" si="0">+G5*(F5-C5)</f>
        <v>3000</v>
      </c>
      <c r="I5" s="23" t="s">
        <v>28</v>
      </c>
    </row>
    <row r="6" spans="1:9">
      <c r="A6" s="19" t="s">
        <v>37</v>
      </c>
      <c r="B6" s="15" t="s">
        <v>19</v>
      </c>
      <c r="C6" s="16">
        <v>19.5</v>
      </c>
      <c r="D6" s="16">
        <v>16.5</v>
      </c>
      <c r="E6" s="16">
        <v>26</v>
      </c>
      <c r="F6" s="16">
        <v>26</v>
      </c>
      <c r="G6" s="22">
        <v>500</v>
      </c>
      <c r="H6" s="18">
        <f t="shared" si="0"/>
        <v>3250</v>
      </c>
      <c r="I6" s="23" t="s">
        <v>28</v>
      </c>
    </row>
    <row r="7" spans="1:9">
      <c r="A7" s="19" t="s">
        <v>38</v>
      </c>
      <c r="B7" s="15" t="s">
        <v>19</v>
      </c>
      <c r="C7" s="16">
        <v>95</v>
      </c>
      <c r="D7" s="16">
        <v>50</v>
      </c>
      <c r="E7" s="16">
        <v>180</v>
      </c>
      <c r="F7" s="16">
        <v>50</v>
      </c>
      <c r="G7" s="22">
        <v>25</v>
      </c>
      <c r="H7" s="18">
        <f t="shared" si="0"/>
        <v>-1125</v>
      </c>
      <c r="I7" s="23" t="s">
        <v>13</v>
      </c>
    </row>
    <row r="8" spans="1:9">
      <c r="A8" s="19" t="s">
        <v>39</v>
      </c>
      <c r="B8" s="15" t="s">
        <v>19</v>
      </c>
      <c r="C8" s="16">
        <v>90</v>
      </c>
      <c r="D8" s="16">
        <v>79</v>
      </c>
      <c r="E8" s="16">
        <v>110</v>
      </c>
      <c r="F8" s="16">
        <v>108</v>
      </c>
      <c r="G8" s="22">
        <v>100</v>
      </c>
      <c r="H8" s="18">
        <f t="shared" si="0"/>
        <v>1800</v>
      </c>
      <c r="I8" s="23" t="s">
        <v>28</v>
      </c>
    </row>
    <row r="9" spans="1:9">
      <c r="A9" s="19" t="s">
        <v>40</v>
      </c>
      <c r="B9" s="15" t="s">
        <v>19</v>
      </c>
      <c r="C9" s="16">
        <v>100</v>
      </c>
      <c r="D9" s="16">
        <v>89</v>
      </c>
      <c r="E9" s="16">
        <v>120</v>
      </c>
      <c r="F9" s="16">
        <v>89</v>
      </c>
      <c r="G9" s="22">
        <v>125</v>
      </c>
      <c r="H9" s="18">
        <f t="shared" si="0"/>
        <v>-1375</v>
      </c>
      <c r="I9" s="23" t="s">
        <v>13</v>
      </c>
    </row>
    <row r="10" spans="1:9">
      <c r="A10" s="19" t="s">
        <v>46</v>
      </c>
      <c r="B10" s="15" t="s">
        <v>19</v>
      </c>
      <c r="C10" s="16">
        <v>95</v>
      </c>
      <c r="D10" s="16">
        <v>84</v>
      </c>
      <c r="E10" s="16">
        <v>115</v>
      </c>
      <c r="F10" s="16">
        <v>106.5</v>
      </c>
      <c r="G10" s="22">
        <v>100</v>
      </c>
      <c r="H10" s="18">
        <f t="shared" si="0"/>
        <v>1150</v>
      </c>
      <c r="I10" s="23" t="s">
        <v>28</v>
      </c>
    </row>
    <row r="11" spans="1:9">
      <c r="A11" s="19" t="s">
        <v>47</v>
      </c>
      <c r="B11" s="15" t="s">
        <v>19</v>
      </c>
      <c r="C11" s="16">
        <v>35</v>
      </c>
      <c r="D11" s="16">
        <v>0.05</v>
      </c>
      <c r="E11" s="16">
        <v>90</v>
      </c>
      <c r="F11" s="16">
        <v>40</v>
      </c>
      <c r="G11" s="22">
        <v>25</v>
      </c>
      <c r="H11" s="18">
        <f t="shared" si="0"/>
        <v>125</v>
      </c>
      <c r="I11" s="23" t="s">
        <v>18</v>
      </c>
    </row>
    <row r="12" spans="1:9">
      <c r="A12" s="19" t="s">
        <v>48</v>
      </c>
      <c r="B12" s="15" t="s">
        <v>19</v>
      </c>
      <c r="C12" s="16">
        <v>63</v>
      </c>
      <c r="D12" s="16">
        <v>58</v>
      </c>
      <c r="E12" s="16">
        <v>74</v>
      </c>
      <c r="F12" s="16">
        <v>58</v>
      </c>
      <c r="G12" s="22">
        <v>225</v>
      </c>
      <c r="H12" s="18">
        <f t="shared" si="0"/>
        <v>-1125</v>
      </c>
      <c r="I12" s="23" t="s">
        <v>13</v>
      </c>
    </row>
    <row r="13" spans="1:9">
      <c r="A13" s="19" t="s">
        <v>49</v>
      </c>
      <c r="B13" s="15" t="s">
        <v>19</v>
      </c>
      <c r="C13" s="16">
        <v>170</v>
      </c>
      <c r="D13" s="16">
        <v>140</v>
      </c>
      <c r="E13" s="16">
        <v>215</v>
      </c>
      <c r="F13" s="16">
        <v>187</v>
      </c>
      <c r="G13" s="22">
        <v>50</v>
      </c>
      <c r="H13" s="18">
        <f t="shared" si="0"/>
        <v>850</v>
      </c>
      <c r="I13" s="23" t="s">
        <v>28</v>
      </c>
    </row>
    <row r="14" spans="1:9">
      <c r="A14" s="19" t="s">
        <v>50</v>
      </c>
      <c r="B14" s="15" t="s">
        <v>19</v>
      </c>
      <c r="C14" s="16">
        <v>14</v>
      </c>
      <c r="D14" s="16">
        <v>0.05</v>
      </c>
      <c r="E14" s="16">
        <v>40</v>
      </c>
      <c r="F14" s="16">
        <v>0</v>
      </c>
      <c r="G14" s="22">
        <v>25</v>
      </c>
      <c r="H14" s="18">
        <f t="shared" si="0"/>
        <v>-350</v>
      </c>
      <c r="I14" s="23" t="s">
        <v>13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6200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41</v>
      </c>
      <c r="B26" s="15" t="s">
        <v>26</v>
      </c>
      <c r="C26" s="20">
        <v>1766</v>
      </c>
      <c r="D26" s="20">
        <v>1750</v>
      </c>
      <c r="E26" s="20">
        <v>1796</v>
      </c>
      <c r="F26" s="20">
        <v>1782</v>
      </c>
      <c r="G26" s="22">
        <f>100000/C26</f>
        <v>56.625141562853905</v>
      </c>
      <c r="H26" s="18">
        <f>+G26*(F26-C26)</f>
        <v>906.00226500566248</v>
      </c>
      <c r="I26" s="23" t="s">
        <v>28</v>
      </c>
    </row>
    <row r="27" spans="1:9" ht="14.25" customHeight="1">
      <c r="A27" s="19" t="s">
        <v>42</v>
      </c>
      <c r="B27" s="15" t="s">
        <v>29</v>
      </c>
      <c r="C27" s="15">
        <v>62.8</v>
      </c>
      <c r="D27" s="16">
        <v>63.5</v>
      </c>
      <c r="E27" s="16">
        <v>61</v>
      </c>
      <c r="F27" s="20">
        <v>63.5</v>
      </c>
      <c r="G27" s="22">
        <f t="shared" ref="G27:G29" si="1">100000/C27</f>
        <v>1592.3566878980891</v>
      </c>
      <c r="H27" s="18">
        <f>+G27*(C27-F27)</f>
        <v>-1114.6496815286669</v>
      </c>
      <c r="I27" s="23" t="s">
        <v>13</v>
      </c>
    </row>
    <row r="28" spans="1:9" ht="14.25" customHeight="1">
      <c r="A28" s="19" t="s">
        <v>43</v>
      </c>
      <c r="B28" s="15" t="s">
        <v>29</v>
      </c>
      <c r="C28" s="16">
        <v>149</v>
      </c>
      <c r="D28" s="16">
        <v>150.5</v>
      </c>
      <c r="E28" s="16">
        <v>146</v>
      </c>
      <c r="F28" s="20">
        <v>150.5</v>
      </c>
      <c r="G28" s="22">
        <f t="shared" si="1"/>
        <v>671.14093959731542</v>
      </c>
      <c r="H28" s="18">
        <f>+G28*(C28-F28)</f>
        <v>-1006.7114093959731</v>
      </c>
      <c r="I28" s="23" t="s">
        <v>13</v>
      </c>
    </row>
    <row r="29" spans="1:9" ht="14.25" customHeight="1">
      <c r="A29" s="19" t="s">
        <v>44</v>
      </c>
      <c r="B29" s="15" t="s">
        <v>19</v>
      </c>
      <c r="C29" s="16">
        <v>15110</v>
      </c>
      <c r="D29" s="16">
        <v>14980</v>
      </c>
      <c r="E29" s="16">
        <v>15400</v>
      </c>
      <c r="F29" s="20">
        <v>15250</v>
      </c>
      <c r="G29" s="22">
        <f t="shared" si="1"/>
        <v>6.6181336863004629</v>
      </c>
      <c r="H29" s="18">
        <f t="shared" ref="H29" si="2">+G29*(F29-C29)</f>
        <v>926.53871608206487</v>
      </c>
      <c r="I29" s="23" t="s">
        <v>28</v>
      </c>
    </row>
    <row r="30" spans="1:9" ht="14.25" customHeight="1">
      <c r="A30" s="19" t="s">
        <v>45</v>
      </c>
      <c r="B30" s="15" t="s">
        <v>19</v>
      </c>
      <c r="C30" s="16">
        <v>251</v>
      </c>
      <c r="D30" s="16">
        <v>248.5</v>
      </c>
      <c r="E30" s="16">
        <v>256</v>
      </c>
      <c r="F30" s="20">
        <v>253.5</v>
      </c>
      <c r="G30" s="22">
        <f t="shared" ref="G30" si="3">100000/C30</f>
        <v>398.40637450199205</v>
      </c>
      <c r="H30" s="18">
        <f t="shared" ref="H30" si="4">+G30*(F30-C30)</f>
        <v>996.01593625498015</v>
      </c>
      <c r="I30" s="23" t="s">
        <v>28</v>
      </c>
    </row>
    <row r="31" spans="1:9" ht="14.4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3.8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707.19582641806767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53</v>
      </c>
      <c r="B45" s="36" t="s">
        <v>54</v>
      </c>
      <c r="C45" s="36" t="s">
        <v>19</v>
      </c>
      <c r="D45" s="35">
        <v>585</v>
      </c>
      <c r="E45" s="27">
        <v>542</v>
      </c>
      <c r="F45" s="44" t="s">
        <v>55</v>
      </c>
      <c r="G45" s="5"/>
      <c r="H45" s="31"/>
      <c r="I45" s="14"/>
    </row>
    <row r="46" spans="1:9">
      <c r="A46" s="15" t="s">
        <v>25</v>
      </c>
      <c r="B46" s="36" t="s">
        <v>51</v>
      </c>
      <c r="C46" s="36" t="s">
        <v>26</v>
      </c>
      <c r="D46" s="35">
        <v>2804</v>
      </c>
      <c r="E46" s="27">
        <v>2679</v>
      </c>
      <c r="F46" s="44">
        <v>3000</v>
      </c>
      <c r="G46" s="5"/>
      <c r="H46" s="31"/>
      <c r="I46" s="14"/>
    </row>
    <row r="47" spans="1:9">
      <c r="A47" s="15" t="s">
        <v>25</v>
      </c>
      <c r="B47" s="36" t="s">
        <v>52</v>
      </c>
      <c r="C47" s="36" t="s">
        <v>19</v>
      </c>
      <c r="D47" s="35">
        <v>1983</v>
      </c>
      <c r="E47" s="27">
        <v>1885</v>
      </c>
      <c r="F47" s="44">
        <v>2120</v>
      </c>
      <c r="G47" s="5"/>
      <c r="H47" s="31"/>
      <c r="I47" s="14"/>
    </row>
    <row r="48" spans="1:9">
      <c r="A48" s="15" t="s">
        <v>25</v>
      </c>
      <c r="B48" s="36" t="s">
        <v>41</v>
      </c>
      <c r="C48" s="36" t="s">
        <v>19</v>
      </c>
      <c r="D48" s="35">
        <v>1775</v>
      </c>
      <c r="E48" s="27">
        <v>1721</v>
      </c>
      <c r="F48" s="44">
        <v>1840</v>
      </c>
      <c r="G48" s="5"/>
      <c r="H48" s="31"/>
      <c r="I48" s="14"/>
    </row>
    <row r="49" spans="1:9">
      <c r="A49" s="15" t="s">
        <v>25</v>
      </c>
      <c r="B49" s="36" t="s">
        <v>56</v>
      </c>
      <c r="C49" s="36" t="s">
        <v>19</v>
      </c>
      <c r="D49" s="35">
        <v>1542</v>
      </c>
      <c r="E49" s="27">
        <v>1492</v>
      </c>
      <c r="F49" s="44">
        <v>1630</v>
      </c>
      <c r="G49" s="5"/>
      <c r="H49" s="31"/>
      <c r="I49" s="14"/>
    </row>
    <row r="50" spans="1:9">
      <c r="A50" s="15"/>
      <c r="B50" s="36"/>
      <c r="C50" s="36"/>
      <c r="D50" s="35"/>
      <c r="E50" s="27"/>
      <c r="F50" s="44"/>
      <c r="G50" s="5"/>
      <c r="H50" s="31"/>
      <c r="I50" s="14"/>
    </row>
    <row r="51" spans="1:9">
      <c r="A51" s="15"/>
      <c r="B51" s="36"/>
      <c r="C51" s="36"/>
      <c r="D51" s="35"/>
      <c r="E51" s="27"/>
      <c r="F51" s="44"/>
      <c r="G51" s="5"/>
      <c r="H51" s="31"/>
      <c r="I51" s="14"/>
    </row>
    <row r="52" spans="1:9">
      <c r="A52" s="15"/>
      <c r="B52" s="36"/>
      <c r="C52" s="36"/>
      <c r="D52" s="35"/>
      <c r="E52" s="27"/>
      <c r="F52" s="44"/>
      <c r="G52" s="5"/>
      <c r="H52" s="31"/>
      <c r="I52" s="14"/>
    </row>
    <row r="53" spans="1:9">
      <c r="A53" s="15"/>
      <c r="B53" s="36"/>
      <c r="C53" s="36"/>
      <c r="D53" s="35"/>
      <c r="E53" s="27"/>
      <c r="F53" s="44"/>
      <c r="G53" s="5"/>
      <c r="H53" s="31"/>
      <c r="I53" s="14"/>
    </row>
    <row r="54" spans="1:9">
      <c r="A54" s="15"/>
      <c r="B54" s="36"/>
      <c r="C54" s="36"/>
      <c r="D54" s="35"/>
      <c r="E54" s="27"/>
      <c r="F54" s="44"/>
      <c r="G54" s="5"/>
      <c r="H54" s="31"/>
      <c r="I54" s="14"/>
    </row>
    <row r="55" spans="1:9">
      <c r="A55" s="39"/>
      <c r="C55" s="40"/>
      <c r="D55" s="41"/>
      <c r="E55" s="42"/>
      <c r="F55" s="43"/>
      <c r="G55" s="5"/>
      <c r="H55" s="31"/>
      <c r="I55" s="14"/>
    </row>
    <row r="56" spans="1:9">
      <c r="A56" s="12"/>
      <c r="C56" s="5"/>
      <c r="D56" s="3"/>
      <c r="E56" s="3"/>
      <c r="F56" s="3"/>
      <c r="G56" s="3"/>
      <c r="H56" s="31"/>
      <c r="I56" s="14"/>
    </row>
    <row r="57" spans="1:9" ht="15" customHeight="1">
      <c r="A57" s="51" t="s">
        <v>21</v>
      </c>
      <c r="B57" s="51"/>
      <c r="C57" s="51"/>
      <c r="D57" s="51"/>
      <c r="E57" s="51"/>
      <c r="F57" s="51"/>
      <c r="G57" s="51"/>
      <c r="H57" s="11"/>
      <c r="I57" s="14"/>
    </row>
    <row r="58" spans="1:9">
      <c r="A58" s="38" t="s">
        <v>23</v>
      </c>
      <c r="B58" s="38" t="s">
        <v>1</v>
      </c>
      <c r="C58" s="38" t="s">
        <v>2</v>
      </c>
      <c r="D58" s="17" t="s">
        <v>3</v>
      </c>
      <c r="E58" s="17" t="s">
        <v>12</v>
      </c>
      <c r="F58" s="17" t="s">
        <v>15</v>
      </c>
      <c r="G58" s="25" t="s">
        <v>9</v>
      </c>
      <c r="H58" s="33"/>
      <c r="I58" s="14"/>
    </row>
    <row r="59" spans="1:9">
      <c r="A59" s="15" t="s">
        <v>25</v>
      </c>
      <c r="B59" s="36" t="s">
        <v>35</v>
      </c>
      <c r="C59" s="36" t="s">
        <v>19</v>
      </c>
      <c r="D59" s="35">
        <v>826</v>
      </c>
      <c r="E59" s="27">
        <v>849</v>
      </c>
      <c r="F59" s="18">
        <f>(50000/D59)*(E59-D59)</f>
        <v>1392.2518159806295</v>
      </c>
      <c r="G59" s="16" t="s">
        <v>28</v>
      </c>
    </row>
    <row r="60" spans="1:9">
      <c r="A60" s="15" t="s">
        <v>25</v>
      </c>
      <c r="B60" s="36" t="s">
        <v>30</v>
      </c>
      <c r="C60" s="36" t="s">
        <v>26</v>
      </c>
      <c r="D60" s="35">
        <v>4002</v>
      </c>
      <c r="E60" s="27">
        <v>4010</v>
      </c>
      <c r="F60" s="18">
        <f>(50000/D60)*(E60-D60)</f>
        <v>99.950024987506254</v>
      </c>
      <c r="G60" s="16" t="s">
        <v>18</v>
      </c>
    </row>
    <row r="61" spans="1:9">
      <c r="A61" s="15"/>
      <c r="B61" s="36"/>
      <c r="C61" s="36"/>
      <c r="D61" s="35"/>
      <c r="E61" s="27"/>
      <c r="F61" s="18"/>
      <c r="G61" s="16"/>
    </row>
    <row r="62" spans="1:9">
      <c r="A62" s="15"/>
      <c r="B62" s="36"/>
      <c r="C62" s="36"/>
      <c r="D62" s="35"/>
      <c r="E62" s="27"/>
      <c r="F62" s="18"/>
      <c r="G62" s="16"/>
    </row>
    <row r="63" spans="1:9">
      <c r="A63" s="15"/>
      <c r="B63" s="36"/>
      <c r="C63" s="36"/>
      <c r="D63" s="35"/>
      <c r="E63" s="27"/>
      <c r="F63" s="18"/>
      <c r="G63" s="16"/>
    </row>
    <row r="64" spans="1:9">
      <c r="A64" s="15"/>
      <c r="B64" s="36"/>
      <c r="C64" s="36"/>
      <c r="D64" s="35"/>
      <c r="E64" s="27"/>
      <c r="F64" s="18"/>
      <c r="G64" s="16"/>
      <c r="I64" s="14"/>
    </row>
    <row r="65" spans="1:9">
      <c r="A65" s="53" t="s">
        <v>10</v>
      </c>
      <c r="B65" s="54"/>
      <c r="C65" s="54"/>
      <c r="D65" s="54"/>
      <c r="E65" s="55"/>
      <c r="F65" s="34">
        <f>SUM(F59:F64)</f>
        <v>1492.2018409681359</v>
      </c>
      <c r="I65" s="14"/>
    </row>
    <row r="66" spans="1:9">
      <c r="A66" s="52" t="s">
        <v>22</v>
      </c>
      <c r="B66" s="50"/>
      <c r="C66" s="50"/>
      <c r="F66" s="13"/>
      <c r="I66" s="14"/>
    </row>
    <row r="67" spans="1:9" ht="10.8" customHeight="1">
      <c r="F67" s="13"/>
      <c r="I67" s="14"/>
    </row>
    <row r="68" spans="1:9">
      <c r="F68" s="13"/>
      <c r="I68" s="14"/>
    </row>
    <row r="69" spans="1:9">
      <c r="I69" s="14"/>
    </row>
    <row r="70" spans="1:9">
      <c r="I70" s="14"/>
    </row>
    <row r="71" spans="1:9">
      <c r="I71" s="14"/>
    </row>
    <row r="72" spans="1:9" ht="14.4" customHeight="1">
      <c r="A72" s="47" t="s">
        <v>17</v>
      </c>
      <c r="B72" s="48"/>
      <c r="C72" s="48"/>
      <c r="D72" s="48"/>
      <c r="E72" s="48"/>
      <c r="F72" s="48"/>
      <c r="G72" s="49"/>
      <c r="I72" s="14"/>
    </row>
    <row r="73" spans="1:9" ht="14.4" customHeight="1">
      <c r="A73" s="38" t="s">
        <v>11</v>
      </c>
      <c r="B73" s="38" t="s">
        <v>1</v>
      </c>
      <c r="C73" s="38" t="s">
        <v>2</v>
      </c>
      <c r="D73" s="17" t="s">
        <v>3</v>
      </c>
      <c r="E73" s="25" t="s">
        <v>5</v>
      </c>
      <c r="F73" s="25" t="s">
        <v>4</v>
      </c>
      <c r="G73" s="25" t="s">
        <v>18</v>
      </c>
    </row>
    <row r="74" spans="1:9">
      <c r="A74" s="15" t="s">
        <v>25</v>
      </c>
      <c r="B74" s="36" t="s">
        <v>31</v>
      </c>
      <c r="C74" s="36" t="s">
        <v>19</v>
      </c>
      <c r="D74" s="35">
        <v>209</v>
      </c>
      <c r="E74" s="27">
        <v>202.5</v>
      </c>
      <c r="F74" s="44">
        <v>221</v>
      </c>
      <c r="G74" s="6">
        <v>209</v>
      </c>
    </row>
    <row r="75" spans="1:9">
      <c r="A75" s="15" t="s">
        <v>25</v>
      </c>
      <c r="B75" s="36" t="s">
        <v>32</v>
      </c>
      <c r="C75" s="36" t="s">
        <v>19</v>
      </c>
      <c r="D75" s="35">
        <v>2871</v>
      </c>
      <c r="E75" s="27">
        <v>2756</v>
      </c>
      <c r="F75" s="44">
        <v>3000</v>
      </c>
    </row>
    <row r="76" spans="1:9">
      <c r="A76" s="15" t="s">
        <v>25</v>
      </c>
      <c r="B76" s="36" t="s">
        <v>33</v>
      </c>
      <c r="C76" s="36" t="s">
        <v>19</v>
      </c>
      <c r="D76" s="35">
        <v>8230</v>
      </c>
      <c r="E76" s="27">
        <v>8056</v>
      </c>
      <c r="F76" s="44">
        <v>8550</v>
      </c>
    </row>
    <row r="77" spans="1:9">
      <c r="A77" s="15" t="s">
        <v>25</v>
      </c>
      <c r="B77" s="36" t="s">
        <v>34</v>
      </c>
      <c r="C77" s="36" t="s">
        <v>19</v>
      </c>
      <c r="D77" s="35">
        <v>1718</v>
      </c>
      <c r="E77" s="27">
        <v>1683</v>
      </c>
      <c r="F77" s="44">
        <v>1780</v>
      </c>
    </row>
    <row r="78" spans="1:9">
      <c r="A78" s="15" t="s">
        <v>25</v>
      </c>
      <c r="B78" s="36" t="s">
        <v>51</v>
      </c>
      <c r="C78" s="36" t="s">
        <v>26</v>
      </c>
      <c r="D78" s="35">
        <v>2804</v>
      </c>
      <c r="E78" s="27">
        <v>2679</v>
      </c>
      <c r="F78" s="44">
        <v>3000</v>
      </c>
    </row>
    <row r="79" spans="1:9">
      <c r="A79" s="15" t="s">
        <v>25</v>
      </c>
      <c r="B79" s="36" t="s">
        <v>52</v>
      </c>
      <c r="C79" s="36" t="s">
        <v>19</v>
      </c>
      <c r="D79" s="35">
        <v>1983</v>
      </c>
      <c r="E79" s="27">
        <v>1885</v>
      </c>
      <c r="F79" s="44">
        <v>2120</v>
      </c>
    </row>
    <row r="80" spans="1:9">
      <c r="A80" s="15" t="s">
        <v>25</v>
      </c>
      <c r="B80" s="36" t="s">
        <v>41</v>
      </c>
      <c r="C80" s="36" t="s">
        <v>19</v>
      </c>
      <c r="D80" s="35">
        <v>1775</v>
      </c>
      <c r="E80" s="27">
        <v>1721</v>
      </c>
      <c r="F80" s="44">
        <v>1840</v>
      </c>
    </row>
    <row r="81" spans="1:6">
      <c r="A81" s="15" t="s">
        <v>25</v>
      </c>
      <c r="B81" s="36" t="s">
        <v>56</v>
      </c>
      <c r="C81" s="36" t="s">
        <v>19</v>
      </c>
      <c r="D81" s="35">
        <v>1542</v>
      </c>
      <c r="E81" s="27">
        <v>1492</v>
      </c>
      <c r="F81" s="44">
        <v>1630</v>
      </c>
    </row>
  </sheetData>
  <mergeCells count="11">
    <mergeCell ref="A20:G20"/>
    <mergeCell ref="A2:I2"/>
    <mergeCell ref="A24:I24"/>
    <mergeCell ref="A3:I3"/>
    <mergeCell ref="A36:G36"/>
    <mergeCell ref="A72:G72"/>
    <mergeCell ref="A37:C37"/>
    <mergeCell ref="A57:G57"/>
    <mergeCell ref="A66:C66"/>
    <mergeCell ref="A43:F43"/>
    <mergeCell ref="A65:E65"/>
  </mergeCells>
  <phoneticPr fontId="0" type="noConversion"/>
  <conditionalFormatting sqref="F6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2024-11-21T10:14:18Z</dcterms:modified>
</cp:coreProperties>
</file>