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/>
  <c r="G29"/>
  <c r="H14"/>
  <c r="H13"/>
  <c r="F51"/>
  <c r="H10"/>
  <c r="H11"/>
  <c r="H12"/>
  <c r="H7"/>
  <c r="H8"/>
  <c r="H9"/>
  <c r="H6" l="1"/>
  <c r="G26" l="1"/>
  <c r="H26" s="1"/>
  <c r="G27"/>
  <c r="H27" s="1"/>
  <c r="G28"/>
  <c r="H28" s="1"/>
  <c r="H5"/>
  <c r="H36" l="1"/>
  <c r="H20"/>
  <c r="F59" l="1"/>
</calcChain>
</file>

<file path=xl/sharedStrings.xml><?xml version="1.0" encoding="utf-8"?>
<sst xmlns="http://schemas.openxmlformats.org/spreadsheetml/2006/main" count="107" uniqueCount="50">
  <si>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</si>
  <si>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</si>
  <si>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</si>
  <si>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</si>
  <si>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</si>
  <si>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</si>
  <si>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</si>
  <si>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</si>
  <si>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</si>
  <si>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</si>
  <si>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</si>
  <si>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</si>
  <si>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</si>
  <si>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</si>
  <si>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</si>
  <si>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</si>
  <si>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</si>
  <si>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</si>
  <si>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</si>
  <si>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</si>
  <si>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</si>
  <si>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</si>
  <si>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</si>
  <si>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</si>
  <si>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</si>
  <si>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</si>
  <si>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</si>
  <si>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</si>
  <si>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</si>
  <si>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</si>
  <si>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BSE</t>
  </si>
  <si>
    <t>NIFTY 23500 PUT</t>
  </si>
  <si>
    <t>EXIT</t>
  </si>
  <si>
    <t>CLOSE</t>
  </si>
  <si>
    <t>AEGISLOG</t>
  </si>
  <si>
    <t>GUJGAS 460 PUT</t>
  </si>
  <si>
    <t>REC 500 PUT</t>
  </si>
  <si>
    <t>CHOLAFIN 1240 CALL</t>
  </si>
  <si>
    <t>BPCL 290 PUT</t>
  </si>
  <si>
    <t>NATIONALUM</t>
  </si>
  <si>
    <t>AXISBANK 1120 PUT</t>
  </si>
  <si>
    <t>HDFCAMC 4200 PUT</t>
  </si>
  <si>
    <t>NMDC</t>
  </si>
  <si>
    <t>VEDL 450 CALL</t>
  </si>
  <si>
    <t>OBEROIRLTY 1940 PUT</t>
  </si>
  <si>
    <t>ABCAPITAL</t>
  </si>
  <si>
    <t>MIDCPNIFTY 12125 PUT - EXPIRY TRADE</t>
  </si>
  <si>
    <t>OPTION STRATEGY</t>
  </si>
  <si>
    <t>TCS BEAR CALL SPREAD; SIMULTANEOUSLY SELL 4000 CALL AT 64.50 N BUY 4100 CALL AT 22.50</t>
  </si>
  <si>
    <t>ANANDRATHI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</si>
</sst>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9" zoomScaleNormal="100" workbookViewId="0">
      <selection activeCell="J61" sqref="J61:J6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31</v>
      </c>
      <c r="B5" s="15" t="s">
        <v>26</v>
      </c>
      <c r="C5" s="16">
        <v>150</v>
      </c>
      <c r="D5" s="16">
        <v>110</v>
      </c>
      <c r="E5" s="16">
        <v>210</v>
      </c>
      <c r="F5" s="16">
        <v>177</v>
      </c>
      <c r="G5" s="22">
        <v>25</v>
      </c>
      <c r="H5" s="18">
        <f t="shared" ref="H5:H14" si="0">+G5*(F5-C5)</f>
        <v>675</v>
      </c>
      <c r="I5" s="23" t="s">
        <v>28</v>
      </c>
    </row>
    <row r="6" spans="1:9">
      <c r="A6" s="19" t="s">
        <v>35</v>
      </c>
      <c r="B6" s="15" t="s">
        <v>19</v>
      </c>
      <c r="C6" s="16">
        <v>15</v>
      </c>
      <c r="D6" s="16">
        <v>13.9</v>
      </c>
      <c r="E6" s="16">
        <v>20</v>
      </c>
      <c r="F6" s="16">
        <v>18.5</v>
      </c>
      <c r="G6" s="22">
        <v>1250</v>
      </c>
      <c r="H6" s="18">
        <f t="shared" si="0"/>
        <v>4375</v>
      </c>
      <c r="I6" s="23" t="s">
        <v>28</v>
      </c>
    </row>
    <row r="7" spans="1:9">
      <c r="A7" s="19" t="s">
        <v>36</v>
      </c>
      <c r="B7" s="15" t="s">
        <v>19</v>
      </c>
      <c r="C7" s="16">
        <v>13.4</v>
      </c>
      <c r="D7" s="16">
        <v>12.3</v>
      </c>
      <c r="E7" s="16">
        <v>17</v>
      </c>
      <c r="F7" s="16">
        <v>15.4</v>
      </c>
      <c r="G7" s="22">
        <v>1000</v>
      </c>
      <c r="H7" s="18">
        <f t="shared" si="0"/>
        <v>2000</v>
      </c>
      <c r="I7" s="23" t="s">
        <v>28</v>
      </c>
    </row>
    <row r="8" spans="1:9">
      <c r="A8" s="19" t="s">
        <v>37</v>
      </c>
      <c r="B8" s="15" t="s">
        <v>19</v>
      </c>
      <c r="C8" s="16">
        <v>21</v>
      </c>
      <c r="D8" s="16">
        <v>18.5</v>
      </c>
      <c r="E8" s="16">
        <v>28</v>
      </c>
      <c r="F8" s="16">
        <v>23.8</v>
      </c>
      <c r="G8" s="22">
        <v>625</v>
      </c>
      <c r="H8" s="18">
        <f t="shared" si="0"/>
        <v>1750.0000000000005</v>
      </c>
      <c r="I8" s="23" t="s">
        <v>28</v>
      </c>
    </row>
    <row r="9" spans="1:9">
      <c r="A9" s="19" t="s">
        <v>38</v>
      </c>
      <c r="B9" s="15" t="s">
        <v>19</v>
      </c>
      <c r="C9" s="16">
        <v>5</v>
      </c>
      <c r="D9" s="16">
        <v>4</v>
      </c>
      <c r="E9" s="16">
        <v>7.5</v>
      </c>
      <c r="F9" s="16">
        <v>4</v>
      </c>
      <c r="G9" s="22">
        <v>1800</v>
      </c>
      <c r="H9" s="18">
        <f t="shared" si="0"/>
        <v>-1800</v>
      </c>
      <c r="I9" s="23" t="s">
        <v>13</v>
      </c>
    </row>
    <row r="10" spans="1:9">
      <c r="A10" s="19" t="s">
        <v>40</v>
      </c>
      <c r="B10" s="15" t="s">
        <v>19</v>
      </c>
      <c r="C10" s="16">
        <v>15</v>
      </c>
      <c r="D10" s="16">
        <v>12.5</v>
      </c>
      <c r="E10" s="16">
        <v>20</v>
      </c>
      <c r="F10" s="16">
        <v>14</v>
      </c>
      <c r="G10" s="22">
        <v>625</v>
      </c>
      <c r="H10" s="18">
        <f t="shared" si="0"/>
        <v>-625</v>
      </c>
      <c r="I10" s="23" t="s">
        <v>32</v>
      </c>
    </row>
    <row r="11" spans="1:9">
      <c r="A11" s="19" t="s">
        <v>41</v>
      </c>
      <c r="B11" s="15" t="s">
        <v>19</v>
      </c>
      <c r="C11" s="16">
        <v>95</v>
      </c>
      <c r="D11" s="16">
        <v>85</v>
      </c>
      <c r="E11" s="16">
        <v>120</v>
      </c>
      <c r="F11" s="16">
        <v>85</v>
      </c>
      <c r="G11" s="22">
        <v>150</v>
      </c>
      <c r="H11" s="18">
        <f t="shared" si="0"/>
        <v>-1500</v>
      </c>
      <c r="I11" s="23" t="s">
        <v>13</v>
      </c>
    </row>
    <row r="12" spans="1:9">
      <c r="A12" s="19" t="s">
        <v>43</v>
      </c>
      <c r="B12" s="15" t="s">
        <v>19</v>
      </c>
      <c r="C12" s="16">
        <v>13.2</v>
      </c>
      <c r="D12" s="16">
        <v>11.9</v>
      </c>
      <c r="E12" s="16">
        <v>17</v>
      </c>
      <c r="F12" s="16">
        <v>16</v>
      </c>
      <c r="G12" s="22">
        <v>1150</v>
      </c>
      <c r="H12" s="18">
        <f t="shared" si="0"/>
        <v>3220.0000000000009</v>
      </c>
      <c r="I12" s="23" t="s">
        <v>28</v>
      </c>
    </row>
    <row r="13" spans="1:9">
      <c r="A13" s="19" t="s">
        <v>44</v>
      </c>
      <c r="B13" s="15" t="s">
        <v>19</v>
      </c>
      <c r="C13" s="16">
        <v>55</v>
      </c>
      <c r="D13" s="16">
        <v>52</v>
      </c>
      <c r="E13" s="16">
        <v>63</v>
      </c>
      <c r="F13" s="16">
        <v>61.3</v>
      </c>
      <c r="G13" s="22">
        <v>350</v>
      </c>
      <c r="H13" s="18">
        <f t="shared" si="0"/>
        <v>2204.9999999999991</v>
      </c>
      <c r="I13" s="23" t="s">
        <v>28</v>
      </c>
    </row>
    <row r="14" spans="1:9">
      <c r="A14" s="19" t="s">
        <v>46</v>
      </c>
      <c r="B14" s="15" t="s">
        <v>26</v>
      </c>
      <c r="C14" s="16">
        <v>20</v>
      </c>
      <c r="D14" s="16">
        <v>0.05</v>
      </c>
      <c r="E14" s="16">
        <v>50</v>
      </c>
      <c r="F14" s="16">
        <v>44</v>
      </c>
      <c r="G14" s="22">
        <v>50</v>
      </c>
      <c r="H14" s="18">
        <f t="shared" si="0"/>
        <v>1200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19"/>
      <c r="B19" s="15"/>
      <c r="C19" s="16"/>
      <c r="D19" s="16"/>
      <c r="E19" s="16"/>
      <c r="F19" s="16"/>
      <c r="G19" s="22"/>
      <c r="H19" s="18"/>
      <c r="I19" s="23"/>
    </row>
    <row r="20" spans="1:9">
      <c r="A20" s="56" t="s">
        <v>10</v>
      </c>
      <c r="B20" s="56"/>
      <c r="C20" s="56"/>
      <c r="D20" s="56"/>
      <c r="E20" s="56"/>
      <c r="F20" s="56"/>
      <c r="G20" s="56"/>
      <c r="H20" s="21">
        <f>SUM(H5:H19)</f>
        <v>11500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B22" s="37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1" t="s">
        <v>20</v>
      </c>
      <c r="B24" s="51"/>
      <c r="C24" s="51"/>
      <c r="D24" s="51"/>
      <c r="E24" s="51"/>
      <c r="F24" s="51"/>
      <c r="G24" s="51"/>
      <c r="H24" s="51"/>
      <c r="I24" s="51"/>
    </row>
    <row r="25" spans="1:9">
      <c r="A25" s="45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39</v>
      </c>
      <c r="B26" s="15" t="s">
        <v>26</v>
      </c>
      <c r="C26" s="20">
        <v>237.3</v>
      </c>
      <c r="D26" s="20">
        <v>235</v>
      </c>
      <c r="E26" s="20">
        <v>242</v>
      </c>
      <c r="F26" s="20">
        <v>239.2</v>
      </c>
      <c r="G26" s="22">
        <f>100000/C26</f>
        <v>421.40750105351873</v>
      </c>
      <c r="H26" s="18">
        <f>+G26*(F26-C26)</f>
        <v>800.674252001676</v>
      </c>
      <c r="I26" s="23" t="s">
        <v>28</v>
      </c>
    </row>
    <row r="27" spans="1:9" ht="14.25" customHeight="1">
      <c r="A27" s="19" t="s">
        <v>42</v>
      </c>
      <c r="B27" s="15" t="s">
        <v>19</v>
      </c>
      <c r="C27" s="15">
        <v>224.4</v>
      </c>
      <c r="D27" s="16">
        <v>222</v>
      </c>
      <c r="E27" s="16">
        <v>228</v>
      </c>
      <c r="F27" s="20">
        <v>222</v>
      </c>
      <c r="G27" s="22">
        <f t="shared" ref="G27:G29" si="1">100000/C27</f>
        <v>445.63279857397504</v>
      </c>
      <c r="H27" s="18">
        <f t="shared" ref="H27:H28" si="2">+G27*(F27-C27)</f>
        <v>-1069.5187165775426</v>
      </c>
      <c r="I27" s="23" t="s">
        <v>13</v>
      </c>
    </row>
    <row r="28" spans="1:9" ht="14.25" customHeight="1">
      <c r="A28" s="19" t="s">
        <v>30</v>
      </c>
      <c r="B28" s="15" t="s">
        <v>19</v>
      </c>
      <c r="C28" s="16">
        <v>4670</v>
      </c>
      <c r="D28" s="16">
        <v>4630</v>
      </c>
      <c r="E28" s="16">
        <v>4750</v>
      </c>
      <c r="F28" s="20">
        <v>4711</v>
      </c>
      <c r="G28" s="22">
        <f t="shared" si="1"/>
        <v>21.413276231263382</v>
      </c>
      <c r="H28" s="18">
        <f t="shared" si="2"/>
        <v>877.94432548179861</v>
      </c>
      <c r="I28" s="23" t="s">
        <v>28</v>
      </c>
    </row>
    <row r="29" spans="1:9" ht="14.25" customHeight="1">
      <c r="A29" s="19" t="s">
        <v>45</v>
      </c>
      <c r="B29" s="15" t="s">
        <v>29</v>
      </c>
      <c r="C29" s="16">
        <v>185.5</v>
      </c>
      <c r="D29" s="16">
        <v>187.5</v>
      </c>
      <c r="E29" s="16">
        <v>181</v>
      </c>
      <c r="F29" s="20">
        <v>184.8</v>
      </c>
      <c r="G29" s="22">
        <f t="shared" si="1"/>
        <v>539.08355795148248</v>
      </c>
      <c r="H29" s="18">
        <f>+G29*(C29-F29)</f>
        <v>377.35849056603161</v>
      </c>
      <c r="I29" s="23" t="s">
        <v>33</v>
      </c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4.4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3.8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3.8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6" t="s">
        <v>10</v>
      </c>
      <c r="B36" s="56"/>
      <c r="C36" s="56"/>
      <c r="D36" s="56"/>
      <c r="E36" s="56"/>
      <c r="F36" s="56"/>
      <c r="G36" s="56"/>
      <c r="H36" s="21">
        <f>SUM(H26:H35)</f>
        <v>986.45835147196362</v>
      </c>
      <c r="I36" s="24"/>
    </row>
    <row r="37" spans="1:9">
      <c r="A37" s="50" t="s">
        <v>14</v>
      </c>
      <c r="B37" s="50"/>
      <c r="C37" s="50"/>
      <c r="I37" s="6"/>
    </row>
    <row r="38" spans="1:9">
      <c r="A38" s="26"/>
      <c r="B38" s="26"/>
      <c r="C38" s="26"/>
      <c r="I38" s="6"/>
    </row>
    <row r="39" spans="1:9">
      <c r="A39" s="26"/>
      <c r="B39" s="26"/>
      <c r="C39" s="4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1" t="s">
        <v>27</v>
      </c>
      <c r="B43" s="51"/>
      <c r="C43" s="51"/>
      <c r="D43" s="51"/>
      <c r="E43" s="51"/>
      <c r="F43" s="51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15" t="s">
        <v>25</v>
      </c>
      <c r="B45" s="36" t="s">
        <v>49</v>
      </c>
      <c r="C45" s="36" t="s">
        <v>26</v>
      </c>
      <c r="D45" s="35">
        <v>4002</v>
      </c>
      <c r="E45" s="27">
        <v>3908</v>
      </c>
      <c r="F45" s="44">
        <v>4140</v>
      </c>
      <c r="G45" s="5"/>
      <c r="H45" s="31"/>
      <c r="I45" s="14"/>
    </row>
    <row r="46" spans="1:9">
      <c r="A46" s="15" t="s">
        <v>47</v>
      </c>
      <c r="B46" s="36" t="s">
        <v>48</v>
      </c>
      <c r="C46" s="36" t="s">
        <v>29</v>
      </c>
      <c r="D46" s="35">
        <v>42</v>
      </c>
      <c r="E46" s="27">
        <v>56</v>
      </c>
      <c r="F46" s="44">
        <v>12</v>
      </c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1" t="s">
        <v>21</v>
      </c>
      <c r="B49" s="51"/>
      <c r="C49" s="51"/>
      <c r="D49" s="51"/>
      <c r="E49" s="51"/>
      <c r="F49" s="51"/>
      <c r="G49" s="51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34</v>
      </c>
      <c r="C51" s="36" t="s">
        <v>26</v>
      </c>
      <c r="D51" s="35">
        <v>808</v>
      </c>
      <c r="E51" s="27">
        <v>840</v>
      </c>
      <c r="F51" s="18">
        <f>(50000/D51)*(E51-D51)</f>
        <v>1980.1980198019803</v>
      </c>
      <c r="G51" s="16" t="s">
        <v>28</v>
      </c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  <c r="I58" s="14"/>
    </row>
    <row r="59" spans="1:9">
      <c r="A59" s="53" t="s">
        <v>10</v>
      </c>
      <c r="B59" s="54"/>
      <c r="C59" s="54"/>
      <c r="D59" s="54"/>
      <c r="E59" s="55"/>
      <c r="F59" s="34">
        <f>SUM(F51:F58)</f>
        <v>1980.1980198019803</v>
      </c>
      <c r="I59" s="14"/>
    </row>
    <row r="60" spans="1:9">
      <c r="A60" s="52" t="s">
        <v>22</v>
      </c>
      <c r="B60" s="50"/>
      <c r="C60" s="50"/>
      <c r="F60" s="13"/>
      <c r="I60" s="14"/>
    </row>
    <row r="61" spans="1:9" ht="10.8" customHeight="1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7" t="s">
        <v>17</v>
      </c>
      <c r="B66" s="48"/>
      <c r="C66" s="48"/>
      <c r="D66" s="48"/>
      <c r="E66" s="48"/>
      <c r="F66" s="48"/>
      <c r="G66" s="49"/>
      <c r="I66" s="14"/>
    </row>
    <row r="67" spans="1:9" ht="14.4" customHeight="1">
      <c r="A67" s="38" t="s">
        <v>11</v>
      </c>
      <c r="B67" s="38" t="s">
        <v>1</v>
      </c>
      <c r="C67" s="38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 t="s">
        <v>25</v>
      </c>
      <c r="B68" s="36" t="s">
        <v>49</v>
      </c>
      <c r="C68" s="36" t="s">
        <v>26</v>
      </c>
      <c r="D68" s="35">
        <v>4002</v>
      </c>
      <c r="E68" s="27">
        <v>3908</v>
      </c>
      <c r="F68" s="44">
        <v>4140</v>
      </c>
    </row>
    <row r="69" spans="1:9">
      <c r="A69" s="15" t="s">
        <v>47</v>
      </c>
      <c r="B69" s="36" t="s">
        <v>48</v>
      </c>
      <c r="C69" s="36" t="s">
        <v>29</v>
      </c>
      <c r="D69" s="35">
        <v>42</v>
      </c>
      <c r="E69" s="27">
        <v>56</v>
      </c>
      <c r="F69" s="44">
        <v>12</v>
      </c>
    </row>
    <row r="70" spans="1:9">
      <c r="A70" s="15"/>
      <c r="B70" s="36"/>
      <c r="C70" s="36"/>
      <c r="D70" s="35"/>
      <c r="E70" s="27"/>
      <c r="F70" s="44"/>
    </row>
    <row r="71" spans="1:9">
      <c r="A71" s="15"/>
      <c r="B71" s="36"/>
      <c r="C71" s="36"/>
      <c r="D71" s="35"/>
      <c r="E71" s="27"/>
      <c r="F71" s="44"/>
    </row>
    <row r="72" spans="1:9">
      <c r="A72" s="15"/>
      <c r="B72" s="36"/>
      <c r="C72" s="36"/>
      <c r="D72" s="35"/>
      <c r="E72" s="27"/>
      <c r="F72" s="44"/>
    </row>
    <row r="73" spans="1:9">
      <c r="A73" s="15"/>
      <c r="B73" s="36"/>
      <c r="C73" s="36"/>
      <c r="D73" s="35"/>
      <c r="E73" s="27"/>
      <c r="F73" s="44"/>
    </row>
  </sheetData>
  <mergeCells count="11">
    <mergeCell ref="A20:G20"/>
    <mergeCell ref="A2:I2"/>
    <mergeCell ref="A24:I24"/>
    <mergeCell ref="A3:I3"/>
    <mergeCell ref="A36:G36"/>
    <mergeCell ref="A66:G66"/>
    <mergeCell ref="A37:C37"/>
    <mergeCell ref="A49:G49"/>
    <mergeCell ref="A60:C60"/>
    <mergeCell ref="A43:F43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2024-11-18T10:07:07Z</dcterms:modified>
</cp:coreProperties>
</file>