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/>
  <c r="H10"/>
  <c r="H13"/>
  <c r="H12"/>
  <c r="H11"/>
  <c r="G30"/>
  <c r="H30" s="1"/>
  <c r="H7"/>
  <c r="H8"/>
  <c r="H9"/>
  <c r="H14"/>
  <c r="G29"/>
  <c r="H29" s="1"/>
  <c r="G28"/>
  <c r="H28" s="1"/>
  <c r="H6" l="1"/>
  <c r="G24" l="1"/>
  <c r="H24" s="1"/>
  <c r="G25"/>
  <c r="H25" s="1"/>
  <c r="G26"/>
  <c r="H26" s="1"/>
  <c r="G27"/>
  <c r="H27" s="1"/>
  <c r="H5"/>
  <c r="H34" l="1"/>
  <c r="H18"/>
  <c r="F56" l="1"/>
</calcChain>
</file>

<file path=xl/sharedStrings.xml><?xml version="1.0" encoding="utf-8"?>
<sst xmlns="http://schemas.openxmlformats.org/spreadsheetml/2006/main" count="135" uniqueCount="56">
  <si>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</si>
  <si>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</si>
  <si>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</si>
  <si>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</si>
  <si>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</si>
  <si>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</si>
  <si>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</si>
  <si>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</si>
  <si>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</si>
  <si>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</si>
  <si>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</si>
  <si>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</si>
  <si>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</si>
  <si>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</si>
  <si>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</si>
  <si>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</si>
  <si>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</si>
  <si>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</si>
  <si>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</si>
  <si>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</si>
  <si>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</si>
  <si>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</si>
  <si>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</si>
  <si>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</si>
  <si>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</si>
  <si>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</si>
  <si>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</si>
  <si>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</si>
  <si>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</si>
  <si>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</si>
  <si>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OPTION STRATEGY</t>
  </si>
  <si>
    <t>ABREL</t>
  </si>
  <si>
    <t>AMBER</t>
  </si>
  <si>
    <t>INDUSINDBANK BEAR CALL SPREAD; SIMULTANEOUSLY SELL 1040 CALL AT 39 N BUY 1080 CALL AT 18</t>
  </si>
  <si>
    <t>COFORGE</t>
  </si>
  <si>
    <t>INDHOTEL</t>
  </si>
  <si>
    <t>APOLLOHOSP 7500 CALL</t>
  </si>
  <si>
    <t>CDSL</t>
  </si>
  <si>
    <t>BSE</t>
  </si>
  <si>
    <t>MOTILALOFS</t>
  </si>
  <si>
    <t>DIVISLAB 6050 CALL</t>
  </si>
  <si>
    <t>WIPRO 570 CALL</t>
  </si>
  <si>
    <t>VIJAYA</t>
  </si>
  <si>
    <t>RECLTD 520 PUT</t>
  </si>
  <si>
    <t>AMBUJACEM 570 PUT</t>
  </si>
  <si>
    <t>NIFTY 24200 CALL</t>
  </si>
  <si>
    <t>NIFTY 24150 PUT</t>
  </si>
  <si>
    <t>BANKNIFTY 51800 CALL</t>
  </si>
  <si>
    <t>DLF 790 PUT</t>
  </si>
  <si>
    <t>LATENTVIEW</t>
  </si>
  <si>
    <t>INDUSTOWER BEAR CALL SPREAD; SIMULTAOUSLY SELL 330 CALL 11.40 N BUY 340 CALL AT 6.30</t>
  </si>
  <si>
    <t>COALINDIA 425 PUT</t>
  </si>
  <si>
    <t>PRUALPHA RECOMM</t>
  </si>
  <si>
    <t>BEL</t>
  </si>
  <si>
    <t>329-338</t>
  </si>
  <si>
    <t>AADHARHFC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</si>
</sst>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0" fontId="5" fillId="0" borderId="0" xfId="0" applyFont="1"/>
    <xf numFmtId="164" fontId="8" fillId="0" borderId="2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topLeftCell="A60" zoomScaleNormal="100" workbookViewId="0">
      <selection activeCell="I72" sqref="I72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>
      <c r="A3" s="52" t="s">
        <v>16</v>
      </c>
      <c r="B3" s="52"/>
      <c r="C3" s="52"/>
      <c r="D3" s="52"/>
      <c r="E3" s="52"/>
      <c r="F3" s="52"/>
      <c r="G3" s="52"/>
      <c r="H3" s="52"/>
      <c r="I3" s="52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36</v>
      </c>
      <c r="B5" s="15" t="s">
        <v>26</v>
      </c>
      <c r="C5" s="16">
        <v>184</v>
      </c>
      <c r="D5" s="16">
        <v>174</v>
      </c>
      <c r="E5" s="16">
        <v>210</v>
      </c>
      <c r="F5" s="16">
        <v>196</v>
      </c>
      <c r="G5" s="22">
        <v>125</v>
      </c>
      <c r="H5" s="18">
        <f t="shared" ref="H5:H14" si="0">+G5*(F5-C5)</f>
        <v>1500</v>
      </c>
      <c r="I5" s="23" t="s">
        <v>28</v>
      </c>
    </row>
    <row r="6" spans="1:9">
      <c r="A6" s="19" t="s">
        <v>40</v>
      </c>
      <c r="B6" s="15" t="s">
        <v>19</v>
      </c>
      <c r="C6" s="16">
        <v>208</v>
      </c>
      <c r="D6" s="16">
        <v>196</v>
      </c>
      <c r="E6" s="16">
        <v>236</v>
      </c>
      <c r="F6" s="16">
        <v>196</v>
      </c>
      <c r="G6" s="22">
        <v>100</v>
      </c>
      <c r="H6" s="18">
        <f t="shared" si="0"/>
        <v>-1200</v>
      </c>
      <c r="I6" s="23" t="s">
        <v>13</v>
      </c>
    </row>
    <row r="7" spans="1:9">
      <c r="A7" s="19" t="s">
        <v>41</v>
      </c>
      <c r="B7" s="15" t="s">
        <v>19</v>
      </c>
      <c r="C7" s="16">
        <v>14.6</v>
      </c>
      <c r="D7" s="16">
        <v>13.5</v>
      </c>
      <c r="E7" s="16">
        <v>18</v>
      </c>
      <c r="F7" s="16">
        <v>16.100000000000001</v>
      </c>
      <c r="G7" s="22">
        <v>1500</v>
      </c>
      <c r="H7" s="18">
        <f t="shared" si="0"/>
        <v>2250.0000000000027</v>
      </c>
      <c r="I7" s="23" t="s">
        <v>28</v>
      </c>
    </row>
    <row r="8" spans="1:9">
      <c r="A8" s="19" t="s">
        <v>43</v>
      </c>
      <c r="B8" s="15" t="s">
        <v>19</v>
      </c>
      <c r="C8" s="16">
        <v>17.5</v>
      </c>
      <c r="D8" s="16">
        <v>16</v>
      </c>
      <c r="E8" s="16">
        <v>21</v>
      </c>
      <c r="F8" s="16">
        <v>18.600000000000001</v>
      </c>
      <c r="G8" s="22">
        <v>1000</v>
      </c>
      <c r="H8" s="18">
        <f t="shared" si="0"/>
        <v>1100.0000000000014</v>
      </c>
      <c r="I8" s="23" t="s">
        <v>28</v>
      </c>
    </row>
    <row r="9" spans="1:9">
      <c r="A9" s="19" t="s">
        <v>44</v>
      </c>
      <c r="B9" s="15" t="s">
        <v>19</v>
      </c>
      <c r="C9" s="16">
        <v>14</v>
      </c>
      <c r="D9" s="16">
        <v>12.4</v>
      </c>
      <c r="E9" s="16">
        <v>18</v>
      </c>
      <c r="F9" s="16">
        <v>15.7</v>
      </c>
      <c r="G9" s="22">
        <v>900</v>
      </c>
      <c r="H9" s="18">
        <f t="shared" si="0"/>
        <v>1529.9999999999993</v>
      </c>
      <c r="I9" s="23" t="s">
        <v>28</v>
      </c>
    </row>
    <row r="10" spans="1:9">
      <c r="A10" s="19" t="s">
        <v>45</v>
      </c>
      <c r="B10" s="15" t="s">
        <v>29</v>
      </c>
      <c r="C10" s="16">
        <v>140</v>
      </c>
      <c r="D10" s="16">
        <v>170</v>
      </c>
      <c r="E10" s="16">
        <v>80</v>
      </c>
      <c r="F10" s="16">
        <v>114</v>
      </c>
      <c r="G10" s="22">
        <v>25</v>
      </c>
      <c r="H10" s="18">
        <f>+G10*(C10-F10)</f>
        <v>650</v>
      </c>
      <c r="I10" s="23" t="s">
        <v>28</v>
      </c>
    </row>
    <row r="11" spans="1:9">
      <c r="A11" s="19" t="s">
        <v>46</v>
      </c>
      <c r="B11" s="15" t="s">
        <v>29</v>
      </c>
      <c r="C11" s="16">
        <v>140</v>
      </c>
      <c r="D11" s="16">
        <v>170</v>
      </c>
      <c r="E11" s="16">
        <v>90</v>
      </c>
      <c r="F11" s="16">
        <v>140</v>
      </c>
      <c r="G11" s="22">
        <v>25</v>
      </c>
      <c r="H11" s="18">
        <f t="shared" si="0"/>
        <v>0</v>
      </c>
      <c r="I11" s="23" t="s">
        <v>18</v>
      </c>
    </row>
    <row r="12" spans="1:9">
      <c r="A12" s="19" t="s">
        <v>47</v>
      </c>
      <c r="B12" s="15" t="s">
        <v>19</v>
      </c>
      <c r="C12" s="16">
        <v>370</v>
      </c>
      <c r="D12" s="16">
        <v>300</v>
      </c>
      <c r="E12" s="16">
        <v>540</v>
      </c>
      <c r="F12" s="16">
        <v>300</v>
      </c>
      <c r="G12" s="22">
        <v>15</v>
      </c>
      <c r="H12" s="18">
        <f t="shared" si="0"/>
        <v>-1050</v>
      </c>
      <c r="I12" s="23" t="s">
        <v>13</v>
      </c>
    </row>
    <row r="13" spans="1:9">
      <c r="A13" s="19" t="s">
        <v>48</v>
      </c>
      <c r="B13" s="15" t="s">
        <v>19</v>
      </c>
      <c r="C13" s="16">
        <v>21</v>
      </c>
      <c r="D13" s="16">
        <v>19.8</v>
      </c>
      <c r="E13" s="16">
        <v>25</v>
      </c>
      <c r="F13" s="16">
        <v>23.5</v>
      </c>
      <c r="G13" s="22">
        <v>825</v>
      </c>
      <c r="H13" s="18">
        <f t="shared" si="0"/>
        <v>2062.5</v>
      </c>
      <c r="I13" s="23" t="s">
        <v>28</v>
      </c>
    </row>
    <row r="14" spans="1:9">
      <c r="A14" s="19" t="s">
        <v>51</v>
      </c>
      <c r="B14" s="15" t="s">
        <v>19</v>
      </c>
      <c r="C14" s="16">
        <v>10.4</v>
      </c>
      <c r="D14" s="16">
        <v>9.1999999999999993</v>
      </c>
      <c r="E14" s="16">
        <v>12.5</v>
      </c>
      <c r="F14" s="16">
        <v>9.1999999999999993</v>
      </c>
      <c r="G14" s="22">
        <v>1050</v>
      </c>
      <c r="H14" s="18">
        <f t="shared" si="0"/>
        <v>-1260.0000000000011</v>
      </c>
      <c r="I14" s="23" t="s">
        <v>13</v>
      </c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19"/>
      <c r="B16" s="15"/>
      <c r="C16" s="16"/>
      <c r="D16" s="16"/>
      <c r="E16" s="16"/>
      <c r="F16" s="16"/>
      <c r="G16" s="22"/>
      <c r="H16" s="18"/>
      <c r="I16" s="23"/>
    </row>
    <row r="17" spans="1:9">
      <c r="A17" s="19"/>
      <c r="B17" s="15"/>
      <c r="C17" s="16"/>
      <c r="D17" s="16"/>
      <c r="E17" s="16"/>
      <c r="F17" s="16"/>
      <c r="G17" s="22"/>
      <c r="H17" s="18"/>
      <c r="I17" s="23"/>
    </row>
    <row r="18" spans="1:9">
      <c r="A18" s="57" t="s">
        <v>10</v>
      </c>
      <c r="B18" s="57"/>
      <c r="C18" s="57"/>
      <c r="D18" s="57"/>
      <c r="E18" s="57"/>
      <c r="F18" s="57"/>
      <c r="G18" s="57"/>
      <c r="H18" s="21">
        <f>SUM(H5:H17)</f>
        <v>5582.5000000000027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B20" s="37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52" t="s">
        <v>20</v>
      </c>
      <c r="B22" s="52"/>
      <c r="C22" s="52"/>
      <c r="D22" s="52"/>
      <c r="E22" s="52"/>
      <c r="F22" s="52"/>
      <c r="G22" s="52"/>
      <c r="H22" s="52"/>
      <c r="I22" s="52"/>
    </row>
    <row r="23" spans="1:9">
      <c r="A23" s="45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35</v>
      </c>
      <c r="B24" s="15" t="s">
        <v>26</v>
      </c>
      <c r="C24" s="20">
        <v>717</v>
      </c>
      <c r="D24" s="20">
        <v>710</v>
      </c>
      <c r="E24" s="20">
        <v>731</v>
      </c>
      <c r="F24" s="20">
        <v>710</v>
      </c>
      <c r="G24" s="22">
        <f>100000/C24</f>
        <v>139.47001394700141</v>
      </c>
      <c r="H24" s="18">
        <f t="shared" ref="H24:H30" si="1">+G24*(F24-C24)</f>
        <v>-976.29009762900978</v>
      </c>
      <c r="I24" s="23" t="s">
        <v>13</v>
      </c>
    </row>
    <row r="25" spans="1:9" ht="14.25" customHeight="1">
      <c r="A25" s="19" t="s">
        <v>37</v>
      </c>
      <c r="B25" s="15" t="s">
        <v>19</v>
      </c>
      <c r="C25" s="15">
        <v>1625</v>
      </c>
      <c r="D25" s="16">
        <v>1609</v>
      </c>
      <c r="E25" s="16">
        <v>1660</v>
      </c>
      <c r="F25" s="20">
        <v>1650</v>
      </c>
      <c r="G25" s="22">
        <f t="shared" ref="G25:G27" si="2">100000/C25</f>
        <v>61.53846153846154</v>
      </c>
      <c r="H25" s="18">
        <f t="shared" si="1"/>
        <v>1538.4615384615386</v>
      </c>
      <c r="I25" s="23" t="s">
        <v>28</v>
      </c>
    </row>
    <row r="26" spans="1:9" ht="14.25" customHeight="1">
      <c r="A26" s="19" t="s">
        <v>38</v>
      </c>
      <c r="B26" s="15" t="s">
        <v>19</v>
      </c>
      <c r="C26" s="16">
        <v>4950</v>
      </c>
      <c r="D26" s="16">
        <v>4900</v>
      </c>
      <c r="E26" s="16">
        <v>5040</v>
      </c>
      <c r="F26" s="20">
        <v>4900</v>
      </c>
      <c r="G26" s="22">
        <f t="shared" si="2"/>
        <v>20.202020202020201</v>
      </c>
      <c r="H26" s="18">
        <f t="shared" si="1"/>
        <v>-1010.10101010101</v>
      </c>
      <c r="I26" s="23" t="s">
        <v>13</v>
      </c>
    </row>
    <row r="27" spans="1:9" ht="14.25" customHeight="1">
      <c r="A27" s="19" t="s">
        <v>39</v>
      </c>
      <c r="B27" s="15" t="s">
        <v>19</v>
      </c>
      <c r="C27" s="16">
        <v>974</v>
      </c>
      <c r="D27" s="16">
        <v>965</v>
      </c>
      <c r="E27" s="16">
        <v>995</v>
      </c>
      <c r="F27" s="20">
        <v>987</v>
      </c>
      <c r="G27" s="22">
        <f t="shared" si="2"/>
        <v>102.6694045174538</v>
      </c>
      <c r="H27" s="18">
        <f t="shared" si="1"/>
        <v>1334.7022587268993</v>
      </c>
      <c r="I27" s="23" t="s">
        <v>28</v>
      </c>
    </row>
    <row r="28" spans="1:9" ht="14.25" customHeight="1">
      <c r="A28" s="19" t="s">
        <v>34</v>
      </c>
      <c r="B28" s="15" t="s">
        <v>19</v>
      </c>
      <c r="C28" s="16">
        <v>7980</v>
      </c>
      <c r="D28" s="16">
        <v>7900</v>
      </c>
      <c r="E28" s="16">
        <v>8120</v>
      </c>
      <c r="F28" s="20">
        <v>7990</v>
      </c>
      <c r="G28" s="22">
        <f t="shared" ref="G28:G29" si="3">100000/C28</f>
        <v>12.531328320802006</v>
      </c>
      <c r="H28" s="18">
        <f t="shared" si="1"/>
        <v>125.31328320802005</v>
      </c>
      <c r="I28" s="23" t="s">
        <v>18</v>
      </c>
    </row>
    <row r="29" spans="1:9" ht="14.4" customHeight="1">
      <c r="A29" s="19" t="s">
        <v>42</v>
      </c>
      <c r="B29" s="15" t="s">
        <v>19</v>
      </c>
      <c r="C29" s="16">
        <v>1060</v>
      </c>
      <c r="D29" s="16">
        <v>1050</v>
      </c>
      <c r="E29" s="16">
        <v>1080</v>
      </c>
      <c r="F29" s="20">
        <v>1074</v>
      </c>
      <c r="G29" s="22">
        <f t="shared" si="3"/>
        <v>94.339622641509436</v>
      </c>
      <c r="H29" s="18">
        <f t="shared" si="1"/>
        <v>1320.7547169811321</v>
      </c>
      <c r="I29" s="23" t="s">
        <v>28</v>
      </c>
    </row>
    <row r="30" spans="1:9" ht="13.8" customHeight="1">
      <c r="A30" s="19" t="s">
        <v>49</v>
      </c>
      <c r="B30" s="15" t="s">
        <v>19</v>
      </c>
      <c r="C30" s="16">
        <v>483</v>
      </c>
      <c r="D30" s="16">
        <v>478</v>
      </c>
      <c r="E30" s="16">
        <v>494</v>
      </c>
      <c r="F30" s="20">
        <v>494</v>
      </c>
      <c r="G30" s="22">
        <f t="shared" ref="G30" si="4">100000/C30</f>
        <v>207.03933747412009</v>
      </c>
      <c r="H30" s="18">
        <f t="shared" si="1"/>
        <v>2277.4327122153209</v>
      </c>
      <c r="I30" s="23" t="s">
        <v>28</v>
      </c>
    </row>
    <row r="31" spans="1:9" ht="13.8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 ht="14.25" customHeight="1">
      <c r="A33" s="19"/>
      <c r="B33" s="15"/>
      <c r="C33" s="16"/>
      <c r="D33" s="16"/>
      <c r="E33" s="16"/>
      <c r="F33" s="20"/>
      <c r="G33" s="22"/>
      <c r="H33" s="18"/>
      <c r="I33" s="23"/>
    </row>
    <row r="34" spans="1:9">
      <c r="A34" s="57" t="s">
        <v>10</v>
      </c>
      <c r="B34" s="57"/>
      <c r="C34" s="57"/>
      <c r="D34" s="57"/>
      <c r="E34" s="57"/>
      <c r="F34" s="57"/>
      <c r="G34" s="57"/>
      <c r="H34" s="21">
        <f>SUM(H24:H33)</f>
        <v>4610.2734018628908</v>
      </c>
      <c r="I34" s="24"/>
    </row>
    <row r="35" spans="1:9">
      <c r="A35" s="51" t="s">
        <v>14</v>
      </c>
      <c r="B35" s="51"/>
      <c r="C35" s="51"/>
      <c r="I35" s="6"/>
    </row>
    <row r="36" spans="1:9">
      <c r="A36" s="26"/>
      <c r="B36" s="26"/>
      <c r="C36" s="26"/>
      <c r="I36" s="6"/>
    </row>
    <row r="37" spans="1:9">
      <c r="A37" s="26"/>
      <c r="B37" s="26"/>
      <c r="C37" s="46"/>
      <c r="I37" s="6"/>
    </row>
    <row r="38" spans="1:9">
      <c r="I38" s="6"/>
    </row>
    <row r="39" spans="1:9">
      <c r="A39" s="3"/>
      <c r="D39" s="4"/>
      <c r="E39" s="4"/>
      <c r="I39" s="6"/>
    </row>
    <row r="40" spans="1:9">
      <c r="A40" s="9"/>
      <c r="B40" s="10"/>
      <c r="C40" s="10"/>
      <c r="D40" s="10"/>
      <c r="E40" s="10"/>
      <c r="G40" s="7"/>
      <c r="I40" s="6"/>
    </row>
    <row r="41" spans="1:9">
      <c r="A41" s="52" t="s">
        <v>27</v>
      </c>
      <c r="B41" s="52"/>
      <c r="C41" s="52"/>
      <c r="D41" s="52"/>
      <c r="E41" s="52"/>
      <c r="F41" s="52"/>
      <c r="G41" s="11"/>
      <c r="H41" s="31"/>
      <c r="I41" s="6"/>
    </row>
    <row r="42" spans="1:9">
      <c r="A42" s="17" t="s">
        <v>11</v>
      </c>
      <c r="B42" s="17" t="s">
        <v>1</v>
      </c>
      <c r="C42" s="17" t="s">
        <v>2</v>
      </c>
      <c r="D42" s="17" t="s">
        <v>3</v>
      </c>
      <c r="E42" s="17" t="s">
        <v>5</v>
      </c>
      <c r="F42" s="17" t="s">
        <v>4</v>
      </c>
      <c r="G42" s="8"/>
      <c r="H42" s="32"/>
      <c r="I42" s="6"/>
    </row>
    <row r="43" spans="1:9">
      <c r="A43" s="15" t="s">
        <v>52</v>
      </c>
      <c r="B43" s="36" t="s">
        <v>53</v>
      </c>
      <c r="C43" s="36" t="s">
        <v>26</v>
      </c>
      <c r="D43" s="35">
        <v>304.35000000000002</v>
      </c>
      <c r="E43" s="27">
        <v>282</v>
      </c>
      <c r="F43" s="47" t="s">
        <v>54</v>
      </c>
      <c r="G43" s="5"/>
      <c r="H43" s="31"/>
      <c r="I43" s="14"/>
    </row>
    <row r="44" spans="1:9">
      <c r="A44" s="15" t="s">
        <v>25</v>
      </c>
      <c r="B44" s="36" t="s">
        <v>55</v>
      </c>
      <c r="C44" s="36" t="s">
        <v>26</v>
      </c>
      <c r="D44" s="35">
        <v>472.5</v>
      </c>
      <c r="E44" s="27">
        <v>452</v>
      </c>
      <c r="F44" s="44">
        <v>500</v>
      </c>
      <c r="G44" s="5"/>
      <c r="H44" s="31"/>
      <c r="I44" s="14"/>
    </row>
    <row r="45" spans="1:9">
      <c r="A45" s="15" t="s">
        <v>25</v>
      </c>
      <c r="B45" s="36" t="s">
        <v>39</v>
      </c>
      <c r="C45" s="36" t="s">
        <v>19</v>
      </c>
      <c r="D45" s="35">
        <v>1002</v>
      </c>
      <c r="E45" s="27">
        <v>940</v>
      </c>
      <c r="F45" s="44">
        <v>1090</v>
      </c>
      <c r="G45" s="5"/>
      <c r="H45" s="31"/>
      <c r="I45" s="14"/>
    </row>
    <row r="46" spans="1:9">
      <c r="A46" s="15" t="s">
        <v>30</v>
      </c>
      <c r="B46" s="36" t="s">
        <v>50</v>
      </c>
      <c r="C46" s="36" t="s">
        <v>29</v>
      </c>
      <c r="D46" s="35">
        <v>5.0999999999999996</v>
      </c>
      <c r="E46" s="27">
        <v>7</v>
      </c>
      <c r="F46" s="47">
        <v>1.5</v>
      </c>
      <c r="G46" s="5"/>
      <c r="H46" s="31"/>
      <c r="I46" s="14"/>
    </row>
    <row r="47" spans="1:9">
      <c r="A47" s="39"/>
      <c r="C47" s="40"/>
      <c r="D47" s="41"/>
      <c r="E47" s="42"/>
      <c r="F47" s="43"/>
      <c r="G47" s="5"/>
      <c r="H47" s="31"/>
      <c r="I47" s="14"/>
    </row>
    <row r="48" spans="1:9">
      <c r="A48" s="12"/>
      <c r="C48" s="5"/>
      <c r="D48" s="3"/>
      <c r="E48" s="3"/>
      <c r="F48" s="3"/>
      <c r="G48" s="3"/>
      <c r="H48" s="31"/>
      <c r="I48" s="14"/>
    </row>
    <row r="49" spans="1:9" ht="15" customHeight="1">
      <c r="A49" s="52" t="s">
        <v>21</v>
      </c>
      <c r="B49" s="52"/>
      <c r="C49" s="52"/>
      <c r="D49" s="52"/>
      <c r="E49" s="52"/>
      <c r="F49" s="52"/>
      <c r="G49" s="52"/>
      <c r="H49" s="11"/>
      <c r="I49" s="14"/>
    </row>
    <row r="50" spans="1:9">
      <c r="A50" s="38" t="s">
        <v>23</v>
      </c>
      <c r="B50" s="38" t="s">
        <v>1</v>
      </c>
      <c r="C50" s="38" t="s">
        <v>2</v>
      </c>
      <c r="D50" s="17" t="s">
        <v>3</v>
      </c>
      <c r="E50" s="17" t="s">
        <v>12</v>
      </c>
      <c r="F50" s="17" t="s">
        <v>15</v>
      </c>
      <c r="G50" s="25" t="s">
        <v>9</v>
      </c>
      <c r="H50" s="33"/>
      <c r="I50" s="14"/>
    </row>
    <row r="51" spans="1:9">
      <c r="A51" s="15" t="s">
        <v>30</v>
      </c>
      <c r="B51" s="36" t="s">
        <v>50</v>
      </c>
      <c r="C51" s="36" t="s">
        <v>29</v>
      </c>
      <c r="D51" s="35">
        <v>5.0999999999999996</v>
      </c>
      <c r="E51" s="27">
        <v>3.5</v>
      </c>
      <c r="F51" s="18">
        <f>(1700)*(D51-E51)</f>
        <v>2719.9999999999995</v>
      </c>
      <c r="G51" s="16" t="s">
        <v>28</v>
      </c>
    </row>
    <row r="52" spans="1:9">
      <c r="A52" s="15"/>
      <c r="B52" s="36"/>
      <c r="C52" s="36"/>
      <c r="D52" s="35"/>
      <c r="E52" s="27"/>
      <c r="F52" s="18"/>
      <c r="G52" s="16"/>
    </row>
    <row r="53" spans="1:9">
      <c r="A53" s="15"/>
      <c r="B53" s="36"/>
      <c r="C53" s="36"/>
      <c r="D53" s="35"/>
      <c r="E53" s="27"/>
      <c r="F53" s="18"/>
      <c r="G53" s="16"/>
    </row>
    <row r="54" spans="1:9">
      <c r="A54" s="15"/>
      <c r="B54" s="36"/>
      <c r="C54" s="36"/>
      <c r="D54" s="35"/>
      <c r="E54" s="27"/>
      <c r="F54" s="18"/>
      <c r="G54" s="16"/>
    </row>
    <row r="55" spans="1:9">
      <c r="A55" s="15"/>
      <c r="B55" s="36"/>
      <c r="C55" s="36"/>
      <c r="D55" s="35"/>
      <c r="E55" s="27"/>
      <c r="F55" s="18"/>
      <c r="G55" s="16"/>
      <c r="I55" s="14"/>
    </row>
    <row r="56" spans="1:9">
      <c r="A56" s="54" t="s">
        <v>10</v>
      </c>
      <c r="B56" s="55"/>
      <c r="C56" s="55"/>
      <c r="D56" s="55"/>
      <c r="E56" s="56"/>
      <c r="F56" s="34">
        <f>SUM(F51:F55)</f>
        <v>2719.9999999999995</v>
      </c>
      <c r="I56" s="14"/>
    </row>
    <row r="57" spans="1:9">
      <c r="A57" s="53" t="s">
        <v>22</v>
      </c>
      <c r="B57" s="51"/>
      <c r="C57" s="51"/>
      <c r="F57" s="13"/>
      <c r="I57" s="14"/>
    </row>
    <row r="58" spans="1:9" ht="10.8" customHeight="1">
      <c r="F58" s="13"/>
      <c r="I58" s="14"/>
    </row>
    <row r="59" spans="1:9">
      <c r="F59" s="13"/>
      <c r="I59" s="14"/>
    </row>
    <row r="60" spans="1:9">
      <c r="I60" s="14"/>
    </row>
    <row r="61" spans="1:9">
      <c r="I61" s="14"/>
    </row>
    <row r="62" spans="1:9">
      <c r="I62" s="14"/>
    </row>
    <row r="63" spans="1:9" ht="14.4" customHeight="1">
      <c r="A63" s="48" t="s">
        <v>17</v>
      </c>
      <c r="B63" s="49"/>
      <c r="C63" s="49"/>
      <c r="D63" s="49"/>
      <c r="E63" s="49"/>
      <c r="F63" s="49"/>
      <c r="G63" s="50"/>
      <c r="I63" s="14"/>
    </row>
    <row r="64" spans="1:9" ht="14.4" customHeight="1">
      <c r="A64" s="38" t="s">
        <v>11</v>
      </c>
      <c r="B64" s="38" t="s">
        <v>1</v>
      </c>
      <c r="C64" s="38" t="s">
        <v>2</v>
      </c>
      <c r="D64" s="17" t="s">
        <v>3</v>
      </c>
      <c r="E64" s="25" t="s">
        <v>5</v>
      </c>
      <c r="F64" s="25" t="s">
        <v>4</v>
      </c>
      <c r="G64" s="25" t="s">
        <v>18</v>
      </c>
    </row>
    <row r="65" spans="1:7">
      <c r="A65" s="15" t="s">
        <v>25</v>
      </c>
      <c r="B65" s="36" t="s">
        <v>31</v>
      </c>
      <c r="C65" s="36" t="s">
        <v>19</v>
      </c>
      <c r="D65" s="35">
        <v>2900</v>
      </c>
      <c r="E65" s="27">
        <v>2747</v>
      </c>
      <c r="F65" s="44">
        <v>3200</v>
      </c>
    </row>
    <row r="66" spans="1:7">
      <c r="A66" s="15" t="s">
        <v>25</v>
      </c>
      <c r="B66" s="36" t="s">
        <v>34</v>
      </c>
      <c r="C66" s="36" t="s">
        <v>19</v>
      </c>
      <c r="D66" s="35">
        <v>7800</v>
      </c>
      <c r="E66" s="27">
        <v>7620</v>
      </c>
      <c r="F66" s="44">
        <v>8100</v>
      </c>
      <c r="G66" s="6">
        <v>7860</v>
      </c>
    </row>
    <row r="67" spans="1:7">
      <c r="A67" s="15" t="s">
        <v>25</v>
      </c>
      <c r="B67" s="36" t="s">
        <v>32</v>
      </c>
      <c r="C67" s="36" t="s">
        <v>19</v>
      </c>
      <c r="D67" s="35">
        <v>6250</v>
      </c>
      <c r="E67" s="27">
        <v>6050</v>
      </c>
      <c r="F67" s="44">
        <v>6550</v>
      </c>
    </row>
    <row r="68" spans="1:7">
      <c r="A68" s="15" t="s">
        <v>25</v>
      </c>
      <c r="B68" s="36" t="s">
        <v>55</v>
      </c>
      <c r="C68" s="36" t="s">
        <v>26</v>
      </c>
      <c r="D68" s="35">
        <v>472.5</v>
      </c>
      <c r="E68" s="27">
        <v>452</v>
      </c>
      <c r="F68" s="44">
        <v>500</v>
      </c>
    </row>
    <row r="69" spans="1:7">
      <c r="A69" s="15" t="s">
        <v>25</v>
      </c>
      <c r="B69" s="36" t="s">
        <v>39</v>
      </c>
      <c r="C69" s="36" t="s">
        <v>19</v>
      </c>
      <c r="D69" s="35">
        <v>1002</v>
      </c>
      <c r="E69" s="27">
        <v>940</v>
      </c>
      <c r="F69" s="44">
        <v>1090</v>
      </c>
    </row>
    <row r="70" spans="1:7">
      <c r="A70" s="15" t="s">
        <v>30</v>
      </c>
      <c r="B70" s="36" t="s">
        <v>33</v>
      </c>
      <c r="C70" s="36" t="s">
        <v>29</v>
      </c>
      <c r="D70" s="35">
        <v>21</v>
      </c>
      <c r="E70" s="27">
        <v>26</v>
      </c>
      <c r="F70" s="44">
        <v>10</v>
      </c>
    </row>
  </sheetData>
  <mergeCells count="11">
    <mergeCell ref="A18:G18"/>
    <mergeCell ref="A2:I2"/>
    <mergeCell ref="A22:I22"/>
    <mergeCell ref="A3:I3"/>
    <mergeCell ref="A34:G34"/>
    <mergeCell ref="A63:G63"/>
    <mergeCell ref="A35:C35"/>
    <mergeCell ref="A49:G49"/>
    <mergeCell ref="A57:C57"/>
    <mergeCell ref="A41:F41"/>
    <mergeCell ref="A56:E56"/>
  </mergeCells>
  <phoneticPr fontId="0" type="noConversion"/>
  <conditionalFormatting sqref="F56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2024-11-08T10:09:58Z</dcterms:modified>
</cp:coreProperties>
</file>