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/>
  <c r="G32"/>
  <c r="H32" s="1"/>
  <c r="F56"/>
  <c r="F55"/>
  <c r="F54"/>
  <c r="F53"/>
  <c r="G31"/>
  <c r="H31" s="1"/>
  <c r="G30" l="1"/>
  <c r="H30" s="1"/>
  <c r="F52"/>
  <c r="G29"/>
  <c r="H29" s="1"/>
  <c r="G28"/>
  <c r="H28" s="1"/>
  <c r="H9"/>
  <c r="H12"/>
  <c r="H11" l="1"/>
  <c r="H10"/>
  <c r="G24"/>
  <c r="H24" s="1"/>
  <c r="G25"/>
  <c r="H25" s="1"/>
  <c r="G26"/>
  <c r="H26" s="1"/>
  <c r="G27"/>
  <c r="H27" s="1"/>
  <c r="H5"/>
  <c r="H8" l="1"/>
  <c r="H7"/>
  <c r="H6"/>
  <c r="H18" l="1"/>
  <c r="F61" l="1"/>
  <c r="H34" l="1"/>
</calcChain>
</file>

<file path=xl/sharedStrings.xml><?xml version="1.0" encoding="utf-8"?>
<sst xmlns="http://schemas.openxmlformats.org/spreadsheetml/2006/main" count="153" uniqueCount="58">
  <si>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</si>
  <si>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</si>
  <si>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</si>
  <si>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</si>
  <si>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</si>
  <si>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</si>
  <si>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</si>
  <si>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</si>
  <si>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</si>
  <si>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</si>
  <si>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</si>
  <si>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</si>
  <si>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</si>
  <si>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</si>
  <si>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</si>
  <si>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</si>
  <si>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</si>
  <si>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</si>
  <si>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</si>
  <si>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</si>
  <si>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</si>
  <si>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</si>
  <si>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</si>
  <si>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</si>
  <si>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</si>
  <si>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</si>
  <si>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</si>
  <si>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</si>
  <si>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</si>
  <si>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WIPRO</t>
  </si>
  <si>
    <t>USHAMART</t>
  </si>
  <si>
    <t>BALRAMCHIN</t>
  </si>
  <si>
    <t>HINDZINC</t>
  </si>
  <si>
    <t>FEDERALBANK</t>
  </si>
  <si>
    <t>NIFTY 24400 CALL</t>
  </si>
  <si>
    <t>ANGELONE</t>
  </si>
  <si>
    <t>BAJAJFINSERV</t>
  </si>
  <si>
    <t>POONAWALLA</t>
  </si>
  <si>
    <t>WIPRO 565 CALL</t>
  </si>
  <si>
    <t>LTTS 5250 CALL</t>
  </si>
  <si>
    <t>ADANIENT 2900 CALL</t>
  </si>
  <si>
    <t>ADANIPORT 1380 CALL</t>
  </si>
  <si>
    <t>JYOTHYLAB</t>
  </si>
  <si>
    <t>JMFINANCIAL</t>
  </si>
  <si>
    <t>SPARC</t>
  </si>
  <si>
    <t>RAILTEL</t>
  </si>
  <si>
    <t>RVNL</t>
  </si>
  <si>
    <t>AMBUJACEM 580 CALL</t>
  </si>
  <si>
    <t>IRCTC 840 CALL</t>
  </si>
  <si>
    <t>TATACONSUMER 1020 CALL</t>
  </si>
  <si>
    <t>BEML</t>
  </si>
  <si>
    <t>LTF</t>
  </si>
  <si>
    <t>BSE</t>
  </si>
  <si>
    <t>DIVISLAB</t>
  </si>
  <si>
    <t>TATACHEM</t>
  </si>
  <si>
    <t>TITAGARH</t>
  </si>
  <si>
    <t>CLOSE</t>
  </si>
  <si>
    <t>DABUR 545 CALL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</si>
</sst>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topLeftCell="A61" zoomScaleNormal="100" workbookViewId="0">
      <selection activeCell="I78" sqref="I78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38</v>
      </c>
      <c r="B5" s="15" t="s">
        <v>26</v>
      </c>
      <c r="C5" s="16">
        <v>5.5</v>
      </c>
      <c r="D5" s="16">
        <v>4.4000000000000004</v>
      </c>
      <c r="E5" s="16">
        <v>8</v>
      </c>
      <c r="F5" s="16">
        <v>8</v>
      </c>
      <c r="G5" s="22">
        <v>1500</v>
      </c>
      <c r="H5" s="18">
        <f t="shared" ref="H5:H13" si="0">+G5*(F5-C5)</f>
        <v>3750</v>
      </c>
      <c r="I5" s="23" t="s">
        <v>28</v>
      </c>
    </row>
    <row r="6" spans="1:9">
      <c r="A6" s="19" t="s">
        <v>39</v>
      </c>
      <c r="B6" s="15" t="s">
        <v>19</v>
      </c>
      <c r="C6" s="16">
        <v>48</v>
      </c>
      <c r="D6" s="16">
        <v>38</v>
      </c>
      <c r="E6" s="16">
        <v>68</v>
      </c>
      <c r="F6" s="16">
        <v>60</v>
      </c>
      <c r="G6" s="22">
        <v>100</v>
      </c>
      <c r="H6" s="18">
        <f t="shared" si="0"/>
        <v>1200</v>
      </c>
      <c r="I6" s="23" t="s">
        <v>28</v>
      </c>
    </row>
    <row r="7" spans="1:9">
      <c r="A7" s="19" t="s">
        <v>34</v>
      </c>
      <c r="B7" s="15" t="s">
        <v>26</v>
      </c>
      <c r="C7" s="16">
        <v>110</v>
      </c>
      <c r="D7" s="16">
        <v>80</v>
      </c>
      <c r="E7" s="16">
        <v>150</v>
      </c>
      <c r="F7" s="16">
        <v>114</v>
      </c>
      <c r="G7" s="22">
        <v>25</v>
      </c>
      <c r="H7" s="18">
        <f t="shared" si="0"/>
        <v>100</v>
      </c>
      <c r="I7" s="23" t="s">
        <v>18</v>
      </c>
    </row>
    <row r="8" spans="1:9">
      <c r="A8" s="19" t="s">
        <v>40</v>
      </c>
      <c r="B8" s="15" t="s">
        <v>19</v>
      </c>
      <c r="C8" s="16">
        <v>35</v>
      </c>
      <c r="D8" s="16">
        <v>30</v>
      </c>
      <c r="E8" s="16">
        <v>46</v>
      </c>
      <c r="F8" s="16">
        <v>44</v>
      </c>
      <c r="G8" s="22">
        <v>300</v>
      </c>
      <c r="H8" s="18">
        <f t="shared" si="0"/>
        <v>2700</v>
      </c>
      <c r="I8" s="23" t="s">
        <v>28</v>
      </c>
    </row>
    <row r="9" spans="1:9">
      <c r="A9" s="19" t="s">
        <v>41</v>
      </c>
      <c r="B9" s="15" t="s">
        <v>19</v>
      </c>
      <c r="C9" s="16">
        <v>17</v>
      </c>
      <c r="D9" s="16">
        <v>14</v>
      </c>
      <c r="E9" s="16">
        <v>23</v>
      </c>
      <c r="F9" s="16">
        <v>23</v>
      </c>
      <c r="G9" s="22">
        <v>400</v>
      </c>
      <c r="H9" s="18">
        <f t="shared" si="0"/>
        <v>2400</v>
      </c>
      <c r="I9" s="23" t="s">
        <v>28</v>
      </c>
    </row>
    <row r="10" spans="1:9">
      <c r="A10" s="19" t="s">
        <v>47</v>
      </c>
      <c r="B10" s="15" t="s">
        <v>19</v>
      </c>
      <c r="C10" s="16">
        <v>4.8</v>
      </c>
      <c r="D10" s="16">
        <v>3</v>
      </c>
      <c r="E10" s="16">
        <v>9</v>
      </c>
      <c r="F10" s="16">
        <v>6.1</v>
      </c>
      <c r="G10" s="22">
        <v>900</v>
      </c>
      <c r="H10" s="18">
        <f t="shared" si="0"/>
        <v>1169.9999999999998</v>
      </c>
      <c r="I10" s="23" t="s">
        <v>28</v>
      </c>
    </row>
    <row r="11" spans="1:9">
      <c r="A11" s="19" t="s">
        <v>48</v>
      </c>
      <c r="B11" s="15" t="s">
        <v>19</v>
      </c>
      <c r="C11" s="16">
        <v>7.5</v>
      </c>
      <c r="D11" s="16">
        <v>5.5</v>
      </c>
      <c r="E11" s="16">
        <v>12</v>
      </c>
      <c r="F11" s="16">
        <v>8.9</v>
      </c>
      <c r="G11" s="22">
        <v>875</v>
      </c>
      <c r="H11" s="18">
        <f t="shared" si="0"/>
        <v>1225.0000000000002</v>
      </c>
      <c r="I11" s="23" t="s">
        <v>28</v>
      </c>
    </row>
    <row r="12" spans="1:9">
      <c r="A12" s="19" t="s">
        <v>49</v>
      </c>
      <c r="B12" s="15" t="s">
        <v>19</v>
      </c>
      <c r="C12" s="16">
        <v>7.5</v>
      </c>
      <c r="D12" s="16">
        <v>4.5</v>
      </c>
      <c r="E12" s="16">
        <v>14</v>
      </c>
      <c r="F12" s="16">
        <v>7.6</v>
      </c>
      <c r="G12" s="22">
        <v>456</v>
      </c>
      <c r="H12" s="18">
        <f t="shared" si="0"/>
        <v>45.599999999999838</v>
      </c>
      <c r="I12" s="23" t="s">
        <v>18</v>
      </c>
    </row>
    <row r="13" spans="1:9">
      <c r="A13" s="19" t="s">
        <v>57</v>
      </c>
      <c r="B13" s="15" t="s">
        <v>19</v>
      </c>
      <c r="C13" s="16">
        <v>11.5</v>
      </c>
      <c r="D13" s="16">
        <v>10.5</v>
      </c>
      <c r="E13" s="16">
        <v>15</v>
      </c>
      <c r="F13" s="16">
        <v>15</v>
      </c>
      <c r="G13" s="22">
        <v>1250</v>
      </c>
      <c r="H13" s="18">
        <f t="shared" si="0"/>
        <v>4375</v>
      </c>
      <c r="I13" s="23" t="s">
        <v>28</v>
      </c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57" t="s">
        <v>10</v>
      </c>
      <c r="B18" s="57"/>
      <c r="C18" s="57"/>
      <c r="D18" s="57"/>
      <c r="E18" s="57"/>
      <c r="F18" s="57"/>
      <c r="G18" s="57"/>
      <c r="H18" s="21">
        <f>SUM(H5:H17)</f>
        <v>16965.599999999999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B20" s="37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2" t="s">
        <v>20</v>
      </c>
      <c r="B22" s="52"/>
      <c r="C22" s="52"/>
      <c r="D22" s="52"/>
      <c r="E22" s="52"/>
      <c r="F22" s="52"/>
      <c r="G22" s="52"/>
      <c r="H22" s="52"/>
      <c r="I22" s="52"/>
    </row>
    <row r="23" spans="1:9">
      <c r="A23" s="45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37</v>
      </c>
      <c r="B24" s="15" t="s">
        <v>26</v>
      </c>
      <c r="C24" s="16">
        <v>362</v>
      </c>
      <c r="D24" s="16">
        <v>358</v>
      </c>
      <c r="E24" s="16">
        <v>370</v>
      </c>
      <c r="F24" s="16">
        <v>367</v>
      </c>
      <c r="G24" s="22">
        <f>100000/C24</f>
        <v>276.24309392265195</v>
      </c>
      <c r="H24" s="18">
        <f t="shared" ref="H24:H32" si="1">+G24*(F24-C24)</f>
        <v>1381.2154696132598</v>
      </c>
      <c r="I24" s="23" t="s">
        <v>28</v>
      </c>
    </row>
    <row r="25" spans="1:9" ht="14.25" customHeight="1">
      <c r="A25" s="19" t="s">
        <v>42</v>
      </c>
      <c r="B25" s="15" t="s">
        <v>19</v>
      </c>
      <c r="C25" s="15">
        <v>515</v>
      </c>
      <c r="D25" s="16">
        <v>510</v>
      </c>
      <c r="E25" s="16">
        <v>525</v>
      </c>
      <c r="F25" s="20">
        <v>521</v>
      </c>
      <c r="G25" s="22">
        <f t="shared" ref="G25:G32" si="2">100000/C25</f>
        <v>194.17475728155341</v>
      </c>
      <c r="H25" s="18">
        <f t="shared" si="1"/>
        <v>1165.0485436893205</v>
      </c>
      <c r="I25" s="23" t="s">
        <v>28</v>
      </c>
    </row>
    <row r="26" spans="1:9" ht="14.25" customHeight="1">
      <c r="A26" s="19" t="s">
        <v>43</v>
      </c>
      <c r="B26" s="15" t="s">
        <v>19</v>
      </c>
      <c r="C26" s="16">
        <v>141.5</v>
      </c>
      <c r="D26" s="16">
        <v>140</v>
      </c>
      <c r="E26" s="16">
        <v>145</v>
      </c>
      <c r="F26" s="20">
        <v>140</v>
      </c>
      <c r="G26" s="22">
        <f t="shared" si="2"/>
        <v>706.71378091872793</v>
      </c>
      <c r="H26" s="18">
        <f t="shared" si="1"/>
        <v>-1060.0706713780919</v>
      </c>
      <c r="I26" s="23" t="s">
        <v>13</v>
      </c>
    </row>
    <row r="27" spans="1:9" ht="14.25" customHeight="1">
      <c r="A27" s="19" t="s">
        <v>44</v>
      </c>
      <c r="B27" s="15" t="s">
        <v>19</v>
      </c>
      <c r="C27" s="16">
        <v>222</v>
      </c>
      <c r="D27" s="16">
        <v>220</v>
      </c>
      <c r="E27" s="16">
        <v>227</v>
      </c>
      <c r="F27" s="20">
        <v>220</v>
      </c>
      <c r="G27" s="22">
        <f t="shared" si="2"/>
        <v>450.45045045045043</v>
      </c>
      <c r="H27" s="18">
        <f t="shared" si="1"/>
        <v>-900.90090090090087</v>
      </c>
      <c r="I27" s="23" t="s">
        <v>13</v>
      </c>
    </row>
    <row r="28" spans="1:9" ht="14.25" customHeight="1">
      <c r="A28" s="19" t="s">
        <v>45</v>
      </c>
      <c r="B28" s="15" t="s">
        <v>19</v>
      </c>
      <c r="C28" s="16">
        <v>422</v>
      </c>
      <c r="D28" s="16">
        <v>418</v>
      </c>
      <c r="E28" s="16">
        <v>432</v>
      </c>
      <c r="F28" s="20">
        <v>426.3</v>
      </c>
      <c r="G28" s="22">
        <f t="shared" si="2"/>
        <v>236.96682464454977</v>
      </c>
      <c r="H28" s="18">
        <f t="shared" si="1"/>
        <v>1018.9573459715667</v>
      </c>
      <c r="I28" s="23" t="s">
        <v>28</v>
      </c>
    </row>
    <row r="29" spans="1:9" ht="14.25" customHeight="1">
      <c r="A29" s="19" t="s">
        <v>46</v>
      </c>
      <c r="B29" s="15" t="s">
        <v>19</v>
      </c>
      <c r="C29" s="16">
        <v>468</v>
      </c>
      <c r="D29" s="16">
        <v>463</v>
      </c>
      <c r="E29" s="16">
        <v>480</v>
      </c>
      <c r="F29" s="20">
        <v>475</v>
      </c>
      <c r="G29" s="22">
        <f t="shared" si="2"/>
        <v>213.67521367521368</v>
      </c>
      <c r="H29" s="18">
        <f t="shared" si="1"/>
        <v>1495.7264957264958</v>
      </c>
      <c r="I29" s="23" t="s">
        <v>28</v>
      </c>
    </row>
    <row r="30" spans="1:9" ht="14.25" customHeight="1">
      <c r="A30" s="19" t="s">
        <v>50</v>
      </c>
      <c r="B30" s="15" t="s">
        <v>19</v>
      </c>
      <c r="C30" s="16">
        <v>3935</v>
      </c>
      <c r="D30" s="16">
        <v>3900</v>
      </c>
      <c r="E30" s="16">
        <v>4000</v>
      </c>
      <c r="F30" s="20">
        <v>3988</v>
      </c>
      <c r="G30" s="22">
        <f t="shared" si="2"/>
        <v>25.412960609911053</v>
      </c>
      <c r="H30" s="18">
        <f t="shared" si="1"/>
        <v>1346.8869123252857</v>
      </c>
      <c r="I30" s="23" t="s">
        <v>28</v>
      </c>
    </row>
    <row r="31" spans="1:9" ht="14.25" customHeight="1">
      <c r="A31" s="19" t="s">
        <v>51</v>
      </c>
      <c r="B31" s="15" t="s">
        <v>19</v>
      </c>
      <c r="C31" s="16">
        <v>147.5</v>
      </c>
      <c r="D31" s="16">
        <v>146</v>
      </c>
      <c r="E31" s="16">
        <v>151</v>
      </c>
      <c r="F31" s="20">
        <v>147.9</v>
      </c>
      <c r="G31" s="22">
        <f t="shared" si="2"/>
        <v>677.96610169491521</v>
      </c>
      <c r="H31" s="18">
        <f t="shared" si="1"/>
        <v>271.18644067796993</v>
      </c>
      <c r="I31" s="23" t="s">
        <v>56</v>
      </c>
    </row>
    <row r="32" spans="1:9" ht="14.25" customHeight="1">
      <c r="A32" s="19" t="s">
        <v>55</v>
      </c>
      <c r="B32" s="15" t="s">
        <v>19</v>
      </c>
      <c r="C32" s="16">
        <v>1211</v>
      </c>
      <c r="D32" s="16">
        <v>1245</v>
      </c>
      <c r="E32" s="16">
        <v>1199</v>
      </c>
      <c r="F32" s="20">
        <v>1199</v>
      </c>
      <c r="G32" s="22">
        <f t="shared" si="2"/>
        <v>82.57638315441784</v>
      </c>
      <c r="H32" s="18">
        <f t="shared" si="1"/>
        <v>-990.91659785301408</v>
      </c>
      <c r="I32" s="23" t="s">
        <v>13</v>
      </c>
    </row>
    <row r="33" spans="1:9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57" t="s">
        <v>10</v>
      </c>
      <c r="B34" s="57"/>
      <c r="C34" s="57"/>
      <c r="D34" s="57"/>
      <c r="E34" s="57"/>
      <c r="F34" s="57"/>
      <c r="G34" s="57"/>
      <c r="H34" s="21">
        <f>SUM(H24:H33)</f>
        <v>3727.1330378718908</v>
      </c>
      <c r="I34" s="24"/>
    </row>
    <row r="35" spans="1:9">
      <c r="A35" s="51" t="s">
        <v>14</v>
      </c>
      <c r="B35" s="51"/>
      <c r="C35" s="51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47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2" t="s">
        <v>27</v>
      </c>
      <c r="B41" s="52"/>
      <c r="C41" s="52"/>
      <c r="D41" s="52"/>
      <c r="E41" s="52"/>
      <c r="F41" s="52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25</v>
      </c>
      <c r="B43" s="36" t="s">
        <v>52</v>
      </c>
      <c r="C43" s="36" t="s">
        <v>26</v>
      </c>
      <c r="D43" s="35">
        <v>4480</v>
      </c>
      <c r="E43" s="27">
        <v>4225</v>
      </c>
      <c r="F43" s="44">
        <v>4700</v>
      </c>
      <c r="G43" s="5"/>
      <c r="H43" s="31"/>
      <c r="I43" s="14"/>
    </row>
    <row r="44" spans="1:9">
      <c r="A44" s="15" t="s">
        <v>25</v>
      </c>
      <c r="B44" s="36" t="s">
        <v>53</v>
      </c>
      <c r="C44" s="36" t="s">
        <v>19</v>
      </c>
      <c r="D44" s="35">
        <v>5870</v>
      </c>
      <c r="E44" s="27">
        <v>5770</v>
      </c>
      <c r="F44" s="44">
        <v>6040</v>
      </c>
      <c r="G44" s="5"/>
      <c r="H44" s="31"/>
      <c r="I44" s="14"/>
    </row>
    <row r="45" spans="1:9">
      <c r="A45" s="15" t="s">
        <v>25</v>
      </c>
      <c r="B45" s="36" t="s">
        <v>50</v>
      </c>
      <c r="C45" s="36" t="s">
        <v>19</v>
      </c>
      <c r="D45" s="35">
        <v>3945</v>
      </c>
      <c r="E45" s="27">
        <v>3810</v>
      </c>
      <c r="F45" s="44">
        <v>4150</v>
      </c>
      <c r="G45" s="5"/>
      <c r="H45" s="31"/>
      <c r="I45" s="14"/>
    </row>
    <row r="46" spans="1:9">
      <c r="A46" s="15" t="s">
        <v>25</v>
      </c>
      <c r="B46" s="36" t="s">
        <v>54</v>
      </c>
      <c r="C46" s="36" t="s">
        <v>19</v>
      </c>
      <c r="D46" s="35">
        <v>1129</v>
      </c>
      <c r="E46" s="27">
        <v>1096</v>
      </c>
      <c r="F46" s="44">
        <v>1190</v>
      </c>
      <c r="G46" s="5"/>
      <c r="H46" s="31"/>
      <c r="I46" s="14"/>
    </row>
    <row r="47" spans="1:9">
      <c r="A47" s="15"/>
      <c r="B47" s="36"/>
      <c r="C47" s="36"/>
      <c r="D47" s="35"/>
      <c r="E47" s="27"/>
      <c r="F47" s="44"/>
      <c r="G47" s="5"/>
      <c r="H47" s="31"/>
      <c r="I47" s="14"/>
    </row>
    <row r="48" spans="1:9">
      <c r="A48" s="39"/>
      <c r="C48" s="40"/>
      <c r="D48" s="41"/>
      <c r="E48" s="42"/>
      <c r="F48" s="43"/>
      <c r="G48" s="5"/>
      <c r="H48" s="31"/>
      <c r="I48" s="14"/>
    </row>
    <row r="49" spans="1:9">
      <c r="A49" s="12"/>
      <c r="C49" s="5"/>
      <c r="D49" s="3"/>
      <c r="E49" s="3"/>
      <c r="F49" s="3"/>
      <c r="G49" s="3"/>
      <c r="H49" s="31"/>
      <c r="I49" s="14"/>
    </row>
    <row r="50" spans="1:9" ht="15" customHeight="1">
      <c r="A50" s="52" t="s">
        <v>21</v>
      </c>
      <c r="B50" s="52"/>
      <c r="C50" s="52"/>
      <c r="D50" s="52"/>
      <c r="E50" s="52"/>
      <c r="F50" s="52"/>
      <c r="G50" s="52"/>
      <c r="H50" s="11"/>
      <c r="I50" s="14"/>
    </row>
    <row r="51" spans="1:9">
      <c r="A51" s="38" t="s">
        <v>23</v>
      </c>
      <c r="B51" s="38" t="s">
        <v>1</v>
      </c>
      <c r="C51" s="38" t="s">
        <v>2</v>
      </c>
      <c r="D51" s="17" t="s">
        <v>3</v>
      </c>
      <c r="E51" s="17" t="s">
        <v>12</v>
      </c>
      <c r="F51" s="17" t="s">
        <v>15</v>
      </c>
      <c r="G51" s="25" t="s">
        <v>9</v>
      </c>
      <c r="H51" s="33"/>
      <c r="I51" s="14"/>
    </row>
    <row r="52" spans="1:9">
      <c r="A52" s="15" t="s">
        <v>25</v>
      </c>
      <c r="B52" s="36" t="s">
        <v>32</v>
      </c>
      <c r="C52" s="36" t="s">
        <v>19</v>
      </c>
      <c r="D52" s="35">
        <v>548</v>
      </c>
      <c r="E52" s="27">
        <v>568</v>
      </c>
      <c r="F52" s="18">
        <f>(50000/D52)*(E52-D52)</f>
        <v>1824.817518248175</v>
      </c>
      <c r="G52" s="16" t="s">
        <v>28</v>
      </c>
      <c r="I52" s="46"/>
    </row>
    <row r="53" spans="1:9">
      <c r="A53" s="15" t="s">
        <v>25</v>
      </c>
      <c r="B53" s="36" t="s">
        <v>35</v>
      </c>
      <c r="C53" s="36" t="s">
        <v>19</v>
      </c>
      <c r="D53" s="35">
        <v>2979</v>
      </c>
      <c r="E53" s="27">
        <v>3063</v>
      </c>
      <c r="F53" s="18">
        <f>(50000/D53)*(E53-D53)</f>
        <v>1409.8690835850957</v>
      </c>
      <c r="G53" s="16" t="s">
        <v>28</v>
      </c>
    </row>
    <row r="54" spans="1:9">
      <c r="A54" s="15" t="s">
        <v>25</v>
      </c>
      <c r="B54" s="36" t="s">
        <v>31</v>
      </c>
      <c r="C54" s="36" t="s">
        <v>19</v>
      </c>
      <c r="D54" s="35">
        <v>629</v>
      </c>
      <c r="E54" s="27">
        <v>650</v>
      </c>
      <c r="F54" s="18">
        <f>(50000/D54)*(E54-D54)</f>
        <v>1669.3163751987283</v>
      </c>
      <c r="G54" s="16" t="s">
        <v>28</v>
      </c>
    </row>
    <row r="55" spans="1:9">
      <c r="A55" s="15" t="s">
        <v>25</v>
      </c>
      <c r="B55" s="36" t="s">
        <v>29</v>
      </c>
      <c r="C55" s="36" t="s">
        <v>26</v>
      </c>
      <c r="D55" s="35">
        <v>559</v>
      </c>
      <c r="E55" s="27">
        <v>573.4</v>
      </c>
      <c r="F55" s="18">
        <f>(50000/D55)*(E55-D55)</f>
        <v>1288.0143112701232</v>
      </c>
      <c r="G55" s="16" t="s">
        <v>28</v>
      </c>
    </row>
    <row r="56" spans="1:9">
      <c r="A56" s="15" t="s">
        <v>25</v>
      </c>
      <c r="B56" s="36" t="s">
        <v>50</v>
      </c>
      <c r="C56" s="36" t="s">
        <v>19</v>
      </c>
      <c r="D56" s="35">
        <v>3945</v>
      </c>
      <c r="E56" s="27">
        <v>4049</v>
      </c>
      <c r="F56" s="18">
        <f>(50000/D56)*(E56-D56)</f>
        <v>1318.1242078580483</v>
      </c>
      <c r="G56" s="16" t="s">
        <v>28</v>
      </c>
    </row>
    <row r="57" spans="1:9">
      <c r="A57" s="15"/>
      <c r="B57" s="36"/>
      <c r="C57" s="36"/>
      <c r="D57" s="35"/>
      <c r="E57" s="27"/>
      <c r="F57" s="18"/>
      <c r="G57" s="16"/>
    </row>
    <row r="58" spans="1:9">
      <c r="A58" s="15"/>
      <c r="B58" s="36"/>
      <c r="C58" s="36"/>
      <c r="D58" s="35"/>
      <c r="E58" s="27"/>
      <c r="F58" s="18"/>
      <c r="G58" s="16"/>
    </row>
    <row r="59" spans="1:9">
      <c r="A59" s="15"/>
      <c r="B59" s="36"/>
      <c r="C59" s="36"/>
      <c r="D59" s="35"/>
      <c r="E59" s="27"/>
      <c r="F59" s="18"/>
      <c r="G59" s="16"/>
    </row>
    <row r="60" spans="1:9">
      <c r="A60" s="15"/>
      <c r="B60" s="36"/>
      <c r="C60" s="36"/>
      <c r="D60" s="35"/>
      <c r="E60" s="27"/>
      <c r="F60" s="18"/>
      <c r="G60" s="16"/>
      <c r="I60" s="14"/>
    </row>
    <row r="61" spans="1:9">
      <c r="A61" s="54" t="s">
        <v>10</v>
      </c>
      <c r="B61" s="55"/>
      <c r="C61" s="55"/>
      <c r="D61" s="55"/>
      <c r="E61" s="56"/>
      <c r="F61" s="34">
        <f>SUM(F52:F60)</f>
        <v>7510.1414961601704</v>
      </c>
      <c r="I61" s="14"/>
    </row>
    <row r="62" spans="1:9">
      <c r="A62" s="53" t="s">
        <v>22</v>
      </c>
      <c r="B62" s="51"/>
      <c r="C62" s="51"/>
      <c r="F62" s="13"/>
      <c r="I62" s="14"/>
    </row>
    <row r="63" spans="1:9" ht="10.8" customHeight="1">
      <c r="F63" s="13"/>
      <c r="I63" s="14"/>
    </row>
    <row r="64" spans="1:9">
      <c r="F64" s="13"/>
      <c r="I64" s="14"/>
    </row>
    <row r="65" spans="1:9">
      <c r="I65" s="14"/>
    </row>
    <row r="66" spans="1:9">
      <c r="I66" s="14"/>
    </row>
    <row r="67" spans="1:9">
      <c r="I67" s="14"/>
    </row>
    <row r="68" spans="1:9" ht="14.4" customHeight="1">
      <c r="A68" s="48" t="s">
        <v>17</v>
      </c>
      <c r="B68" s="49"/>
      <c r="C68" s="49"/>
      <c r="D68" s="49"/>
      <c r="E68" s="49"/>
      <c r="F68" s="49"/>
      <c r="G68" s="50"/>
      <c r="I68" s="14"/>
    </row>
    <row r="69" spans="1:9" ht="14.4" customHeight="1">
      <c r="A69" s="38" t="s">
        <v>11</v>
      </c>
      <c r="B69" s="38" t="s">
        <v>1</v>
      </c>
      <c r="C69" s="38" t="s">
        <v>2</v>
      </c>
      <c r="D69" s="17" t="s">
        <v>3</v>
      </c>
      <c r="E69" s="25" t="s">
        <v>5</v>
      </c>
      <c r="F69" s="25" t="s">
        <v>4</v>
      </c>
      <c r="G69" s="25" t="s">
        <v>18</v>
      </c>
    </row>
    <row r="70" spans="1:9">
      <c r="A70" s="15" t="s">
        <v>25</v>
      </c>
      <c r="B70" s="36" t="s">
        <v>30</v>
      </c>
      <c r="C70" s="36" t="s">
        <v>19</v>
      </c>
      <c r="D70" s="35">
        <v>424</v>
      </c>
      <c r="E70" s="27">
        <v>399</v>
      </c>
      <c r="F70" s="44">
        <v>460</v>
      </c>
    </row>
    <row r="71" spans="1:9">
      <c r="A71" s="15" t="s">
        <v>25</v>
      </c>
      <c r="B71" s="36" t="s">
        <v>33</v>
      </c>
      <c r="C71" s="36" t="s">
        <v>26</v>
      </c>
      <c r="D71" s="35">
        <v>200</v>
      </c>
      <c r="E71" s="27">
        <v>216</v>
      </c>
      <c r="F71" s="44">
        <v>189</v>
      </c>
    </row>
    <row r="72" spans="1:9">
      <c r="A72" s="15" t="s">
        <v>25</v>
      </c>
      <c r="B72" s="36" t="s">
        <v>36</v>
      </c>
      <c r="C72" s="36" t="s">
        <v>19</v>
      </c>
      <c r="D72" s="35">
        <v>1766</v>
      </c>
      <c r="E72" s="27">
        <v>1730</v>
      </c>
      <c r="F72" s="44">
        <v>1830</v>
      </c>
    </row>
    <row r="73" spans="1:9">
      <c r="A73" s="15" t="s">
        <v>25</v>
      </c>
      <c r="B73" s="36" t="s">
        <v>52</v>
      </c>
      <c r="C73" s="36" t="s">
        <v>26</v>
      </c>
      <c r="D73" s="35">
        <v>4480</v>
      </c>
      <c r="E73" s="27">
        <v>4225</v>
      </c>
      <c r="F73" s="44">
        <v>4700</v>
      </c>
    </row>
    <row r="74" spans="1:9">
      <c r="A74" s="15" t="s">
        <v>25</v>
      </c>
      <c r="B74" s="36" t="s">
        <v>53</v>
      </c>
      <c r="C74" s="36" t="s">
        <v>19</v>
      </c>
      <c r="D74" s="35">
        <v>5870</v>
      </c>
      <c r="E74" s="27">
        <v>5770</v>
      </c>
      <c r="F74" s="44">
        <v>6040</v>
      </c>
    </row>
    <row r="75" spans="1:9">
      <c r="A75" s="15" t="s">
        <v>25</v>
      </c>
      <c r="B75" s="36" t="s">
        <v>54</v>
      </c>
      <c r="C75" s="36" t="s">
        <v>19</v>
      </c>
      <c r="D75" s="35">
        <v>1129</v>
      </c>
      <c r="E75" s="27">
        <v>1096</v>
      </c>
      <c r="F75" s="44">
        <v>1190</v>
      </c>
    </row>
  </sheetData>
  <mergeCells count="11">
    <mergeCell ref="A18:G18"/>
    <mergeCell ref="A2:I2"/>
    <mergeCell ref="A22:I22"/>
    <mergeCell ref="A34:G34"/>
    <mergeCell ref="A3:I3"/>
    <mergeCell ref="A68:G68"/>
    <mergeCell ref="A35:C35"/>
    <mergeCell ref="A50:G50"/>
    <mergeCell ref="A62:C62"/>
    <mergeCell ref="A41:F41"/>
    <mergeCell ref="A61:E61"/>
  </mergeCells>
  <phoneticPr fontId="0" type="noConversion"/>
  <conditionalFormatting sqref="F61 H34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2024-10-30T10:05:38Z</dcterms:modified>
</cp:coreProperties>
</file>