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/>
  <c r="H15"/>
  <c r="G30"/>
  <c r="H30" s="1"/>
  <c r="H14"/>
  <c r="H13"/>
  <c r="F53"/>
  <c r="G29"/>
  <c r="H29" s="1"/>
  <c r="G28"/>
  <c r="H9"/>
  <c r="H12"/>
  <c r="H11" l="1"/>
  <c r="H10"/>
  <c r="G24"/>
  <c r="H24" s="1"/>
  <c r="G25"/>
  <c r="H25" s="1"/>
  <c r="G26"/>
  <c r="H26" s="1"/>
  <c r="G27"/>
  <c r="H27" s="1"/>
  <c r="H5"/>
  <c r="H8" l="1"/>
  <c r="H7"/>
  <c r="H6"/>
  <c r="H18" l="1"/>
  <c r="F58" l="1"/>
  <c r="H34" l="1"/>
</calcChain>
</file>

<file path=xl/sharedStrings.xml><?xml version="1.0" encoding="utf-8"?>
<sst xmlns="http://schemas.openxmlformats.org/spreadsheetml/2006/main" count="144" uniqueCount="55">
  <si>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</si>
  <si>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</si>
  <si>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</si>
  <si>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</si>
  <si>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</si>
  <si>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</si>
  <si>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</si>
  <si>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</si>
  <si>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</si>
  <si>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</si>
  <si>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</si>
  <si>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</si>
  <si>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</si>
  <si>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</si>
  <si>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</si>
  <si>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</si>
  <si>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</si>
  <si>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</si>
  <si>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</si>
  <si>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</si>
  <si>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</si>
  <si>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</si>
  <si>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</si>
  <si>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</si>
  <si>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</si>
  <si>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</si>
  <si>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</si>
  <si>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</si>
  <si>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</si>
  <si>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</si>
  <si>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WIPRO</t>
  </si>
  <si>
    <t>ICICIBANK</t>
  </si>
  <si>
    <t>USHAMART</t>
  </si>
  <si>
    <t>BALRAMCHIN</t>
  </si>
  <si>
    <t>BHARTIARTL 1620 PUT</t>
  </si>
  <si>
    <t>NIFTY 24250 PUT</t>
  </si>
  <si>
    <t>HDFCAMC 4250 PUT</t>
  </si>
  <si>
    <t>BAJAJAUTO 9800 PUT</t>
  </si>
  <si>
    <t>HEROMOTOR 4800 PUT</t>
  </si>
  <si>
    <t>ICICIBANK 1310 CALL</t>
  </si>
  <si>
    <t>BATAINDIA</t>
  </si>
  <si>
    <t>HINDZINC</t>
  </si>
  <si>
    <t>FEDERALBANK</t>
  </si>
  <si>
    <t xml:space="preserve">JINDALSTEEL </t>
  </si>
  <si>
    <t>NMDC</t>
  </si>
  <si>
    <t>BANKNIFTY 51500 CALL</t>
  </si>
  <si>
    <t>FINNIFTY 24050 CALL</t>
  </si>
  <si>
    <t>HDFCLIFE 730 CALL</t>
  </si>
  <si>
    <t>SBIN 830 CALL</t>
  </si>
  <si>
    <t>NIFTY 24400 CALL</t>
  </si>
  <si>
    <t>RECLTD</t>
  </si>
  <si>
    <t>ANGELONE</t>
  </si>
  <si>
    <t>BAJAJFINSERV</t>
  </si>
  <si>
    <t>PRUALPHA RECOMM</t>
  </si>
  <si>
    <t>598-616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</si>
</sst>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zoomScaleNormal="100" workbookViewId="0">
      <selection activeCell="I57" sqref="I5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15" t="s">
        <v>26</v>
      </c>
      <c r="C5" s="16">
        <v>16</v>
      </c>
      <c r="D5" s="16">
        <v>12</v>
      </c>
      <c r="E5" s="16">
        <v>24</v>
      </c>
      <c r="F5" s="16">
        <v>21</v>
      </c>
      <c r="G5" s="22">
        <v>475</v>
      </c>
      <c r="H5" s="18">
        <f t="shared" ref="H5:H15" si="0">+G5*(F5-C5)</f>
        <v>2375</v>
      </c>
      <c r="I5" s="23" t="s">
        <v>28</v>
      </c>
    </row>
    <row r="6" spans="1:9">
      <c r="A6" s="19" t="s">
        <v>35</v>
      </c>
      <c r="B6" s="15" t="s">
        <v>19</v>
      </c>
      <c r="C6" s="16">
        <v>125</v>
      </c>
      <c r="D6" s="16">
        <v>95</v>
      </c>
      <c r="E6" s="16">
        <v>170</v>
      </c>
      <c r="F6" s="16">
        <v>149</v>
      </c>
      <c r="G6" s="22">
        <v>25</v>
      </c>
      <c r="H6" s="18">
        <f t="shared" si="0"/>
        <v>600</v>
      </c>
      <c r="I6" s="23" t="s">
        <v>28</v>
      </c>
    </row>
    <row r="7" spans="1:9">
      <c r="A7" s="19" t="s">
        <v>36</v>
      </c>
      <c r="B7" s="15" t="s">
        <v>19</v>
      </c>
      <c r="C7" s="16">
        <v>60</v>
      </c>
      <c r="D7" s="16">
        <v>50</v>
      </c>
      <c r="E7" s="16">
        <v>80</v>
      </c>
      <c r="F7" s="16">
        <v>60</v>
      </c>
      <c r="G7" s="22">
        <v>150</v>
      </c>
      <c r="H7" s="18">
        <f t="shared" si="0"/>
        <v>0</v>
      </c>
      <c r="I7" s="23" t="s">
        <v>18</v>
      </c>
    </row>
    <row r="8" spans="1:9">
      <c r="A8" s="19" t="s">
        <v>37</v>
      </c>
      <c r="B8" s="15" t="s">
        <v>19</v>
      </c>
      <c r="C8" s="16">
        <v>130</v>
      </c>
      <c r="D8" s="16">
        <v>110</v>
      </c>
      <c r="E8" s="16">
        <v>160</v>
      </c>
      <c r="F8" s="16">
        <v>160</v>
      </c>
      <c r="G8" s="22">
        <v>75</v>
      </c>
      <c r="H8" s="18">
        <f t="shared" si="0"/>
        <v>2250</v>
      </c>
      <c r="I8" s="23" t="s">
        <v>28</v>
      </c>
    </row>
    <row r="9" spans="1:9">
      <c r="A9" s="19" t="s">
        <v>38</v>
      </c>
      <c r="B9" s="15" t="s">
        <v>19</v>
      </c>
      <c r="C9" s="16">
        <v>46</v>
      </c>
      <c r="D9" s="16">
        <v>36</v>
      </c>
      <c r="E9" s="16">
        <v>68</v>
      </c>
      <c r="F9" s="16">
        <v>60</v>
      </c>
      <c r="G9" s="22">
        <v>150</v>
      </c>
      <c r="H9" s="18">
        <f t="shared" si="0"/>
        <v>2100</v>
      </c>
      <c r="I9" s="23" t="s">
        <v>28</v>
      </c>
    </row>
    <row r="10" spans="1:9">
      <c r="A10" s="19" t="s">
        <v>39</v>
      </c>
      <c r="B10" s="15" t="s">
        <v>19</v>
      </c>
      <c r="C10" s="16">
        <v>10.5</v>
      </c>
      <c r="D10" s="16">
        <v>8.5</v>
      </c>
      <c r="E10" s="16">
        <v>16</v>
      </c>
      <c r="F10" s="16">
        <v>10.6</v>
      </c>
      <c r="G10" s="22">
        <v>700</v>
      </c>
      <c r="H10" s="18">
        <f t="shared" si="0"/>
        <v>69.999999999999744</v>
      </c>
      <c r="I10" s="23" t="s">
        <v>18</v>
      </c>
    </row>
    <row r="11" spans="1:9">
      <c r="A11" s="19" t="s">
        <v>45</v>
      </c>
      <c r="B11" s="15" t="s">
        <v>19</v>
      </c>
      <c r="C11" s="16">
        <v>250</v>
      </c>
      <c r="D11" s="16">
        <v>160</v>
      </c>
      <c r="E11" s="16">
        <v>400</v>
      </c>
      <c r="F11" s="16">
        <v>400</v>
      </c>
      <c r="G11" s="22">
        <v>15</v>
      </c>
      <c r="H11" s="18">
        <f t="shared" si="0"/>
        <v>2250</v>
      </c>
      <c r="I11" s="23" t="s">
        <v>28</v>
      </c>
    </row>
    <row r="12" spans="1:9">
      <c r="A12" s="19" t="s">
        <v>46</v>
      </c>
      <c r="B12" s="15" t="s">
        <v>19</v>
      </c>
      <c r="C12" s="16">
        <v>115</v>
      </c>
      <c r="D12" s="16">
        <v>55</v>
      </c>
      <c r="E12" s="16">
        <v>220</v>
      </c>
      <c r="F12" s="16">
        <v>120</v>
      </c>
      <c r="G12" s="22">
        <v>25</v>
      </c>
      <c r="H12" s="18">
        <f t="shared" si="0"/>
        <v>125</v>
      </c>
      <c r="I12" s="23" t="s">
        <v>18</v>
      </c>
    </row>
    <row r="13" spans="1:9">
      <c r="A13" s="19" t="s">
        <v>47</v>
      </c>
      <c r="B13" s="15" t="s">
        <v>19</v>
      </c>
      <c r="C13" s="16">
        <v>8.5</v>
      </c>
      <c r="D13" s="16">
        <v>7.5</v>
      </c>
      <c r="E13" s="16">
        <v>12</v>
      </c>
      <c r="F13" s="16">
        <v>10.6</v>
      </c>
      <c r="G13" s="22">
        <v>1100</v>
      </c>
      <c r="H13" s="18">
        <f t="shared" si="0"/>
        <v>2309.9999999999995</v>
      </c>
      <c r="I13" s="23" t="s">
        <v>28</v>
      </c>
    </row>
    <row r="14" spans="1:9">
      <c r="A14" s="19" t="s">
        <v>48</v>
      </c>
      <c r="B14" s="15" t="s">
        <v>19</v>
      </c>
      <c r="C14" s="16">
        <v>6.5</v>
      </c>
      <c r="D14" s="16">
        <v>4.5</v>
      </c>
      <c r="E14" s="16">
        <v>11</v>
      </c>
      <c r="F14" s="16">
        <v>10</v>
      </c>
      <c r="G14" s="22">
        <v>750</v>
      </c>
      <c r="H14" s="18">
        <f t="shared" si="0"/>
        <v>2625</v>
      </c>
      <c r="I14" s="23" t="s">
        <v>28</v>
      </c>
    </row>
    <row r="15" spans="1:9">
      <c r="A15" s="19" t="s">
        <v>49</v>
      </c>
      <c r="B15" s="15" t="s">
        <v>19</v>
      </c>
      <c r="C15" s="16">
        <v>120</v>
      </c>
      <c r="D15" s="16">
        <v>90</v>
      </c>
      <c r="E15" s="16">
        <v>170</v>
      </c>
      <c r="F15" s="16">
        <v>146</v>
      </c>
      <c r="G15" s="22">
        <v>25</v>
      </c>
      <c r="H15" s="18">
        <f t="shared" si="0"/>
        <v>650</v>
      </c>
      <c r="I15" s="23" t="s">
        <v>28</v>
      </c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15355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40</v>
      </c>
      <c r="B24" s="15" t="s">
        <v>29</v>
      </c>
      <c r="C24" s="16">
        <v>1357</v>
      </c>
      <c r="D24" s="16">
        <v>1371</v>
      </c>
      <c r="E24" s="16">
        <v>1335</v>
      </c>
      <c r="F24" s="16">
        <v>1356</v>
      </c>
      <c r="G24" s="22">
        <f>100000/C24</f>
        <v>73.691967575534264</v>
      </c>
      <c r="H24" s="18">
        <f>+G24*(C24-F24)</f>
        <v>73.691967575534264</v>
      </c>
      <c r="I24" s="23" t="s">
        <v>18</v>
      </c>
    </row>
    <row r="25" spans="1:9" ht="14.25" customHeight="1">
      <c r="A25" s="19" t="s">
        <v>41</v>
      </c>
      <c r="B25" s="15" t="s">
        <v>19</v>
      </c>
      <c r="C25" s="15">
        <v>542</v>
      </c>
      <c r="D25" s="16">
        <v>537</v>
      </c>
      <c r="E25" s="16">
        <v>552</v>
      </c>
      <c r="F25" s="20">
        <v>537</v>
      </c>
      <c r="G25" s="22">
        <f t="shared" ref="G25:G30" si="1">100000/C25</f>
        <v>184.50184501845018</v>
      </c>
      <c r="H25" s="18">
        <f t="shared" ref="H25:H28" si="2">+G25*(F25-C25)</f>
        <v>-922.50922509225097</v>
      </c>
      <c r="I25" s="23" t="s">
        <v>13</v>
      </c>
    </row>
    <row r="26" spans="1:9" ht="14.25" customHeight="1">
      <c r="A26" s="19" t="s">
        <v>42</v>
      </c>
      <c r="B26" s="15" t="s">
        <v>19</v>
      </c>
      <c r="C26" s="16">
        <v>198.5</v>
      </c>
      <c r="D26" s="16">
        <v>196.5</v>
      </c>
      <c r="E26" s="16">
        <v>202</v>
      </c>
      <c r="F26" s="20">
        <v>196.5</v>
      </c>
      <c r="G26" s="22">
        <f t="shared" si="1"/>
        <v>503.77833753148616</v>
      </c>
      <c r="H26" s="18">
        <f t="shared" si="2"/>
        <v>-1007.5566750629723</v>
      </c>
      <c r="I26" s="23" t="s">
        <v>13</v>
      </c>
    </row>
    <row r="27" spans="1:9" ht="14.25" customHeight="1">
      <c r="A27" s="19" t="s">
        <v>43</v>
      </c>
      <c r="B27" s="15" t="s">
        <v>29</v>
      </c>
      <c r="C27" s="16">
        <v>906</v>
      </c>
      <c r="D27" s="16">
        <v>915</v>
      </c>
      <c r="E27" s="16">
        <v>890</v>
      </c>
      <c r="F27" s="20">
        <v>905</v>
      </c>
      <c r="G27" s="22">
        <f t="shared" si="1"/>
        <v>110.37527593818984</v>
      </c>
      <c r="H27" s="18">
        <f t="shared" ref="H27:H28" si="3">+G27*(C27-F27)</f>
        <v>110.37527593818984</v>
      </c>
      <c r="I27" s="23" t="s">
        <v>18</v>
      </c>
    </row>
    <row r="28" spans="1:9" ht="14.25" customHeight="1">
      <c r="A28" s="19" t="s">
        <v>44</v>
      </c>
      <c r="B28" s="15" t="s">
        <v>29</v>
      </c>
      <c r="C28" s="16">
        <v>219</v>
      </c>
      <c r="D28" s="16">
        <v>221</v>
      </c>
      <c r="E28" s="16">
        <v>215</v>
      </c>
      <c r="F28" s="20">
        <v>216.9</v>
      </c>
      <c r="G28" s="22">
        <f t="shared" si="1"/>
        <v>456.62100456621005</v>
      </c>
      <c r="H28" s="18">
        <f t="shared" si="3"/>
        <v>958.90410958903851</v>
      </c>
      <c r="I28" s="23" t="s">
        <v>28</v>
      </c>
    </row>
    <row r="29" spans="1:9" ht="14.25" customHeight="1">
      <c r="A29" s="19" t="s">
        <v>50</v>
      </c>
      <c r="B29" s="15" t="s">
        <v>26</v>
      </c>
      <c r="C29" s="16">
        <v>544</v>
      </c>
      <c r="D29" s="16">
        <v>539</v>
      </c>
      <c r="E29" s="16">
        <v>554</v>
      </c>
      <c r="F29" s="20">
        <v>549.1</v>
      </c>
      <c r="G29" s="22">
        <f t="shared" si="1"/>
        <v>183.8235294117647</v>
      </c>
      <c r="H29" s="18">
        <f t="shared" ref="H29:H30" si="4">+G29*(F29-C29)</f>
        <v>937.50000000000409</v>
      </c>
      <c r="I29" s="23" t="s">
        <v>28</v>
      </c>
    </row>
    <row r="30" spans="1:9" ht="14.25" customHeight="1">
      <c r="A30" s="19" t="s">
        <v>51</v>
      </c>
      <c r="B30" s="15" t="s">
        <v>19</v>
      </c>
      <c r="C30" s="16">
        <v>2960</v>
      </c>
      <c r="D30" s="16">
        <v>2930</v>
      </c>
      <c r="E30" s="16">
        <v>3030</v>
      </c>
      <c r="F30" s="20">
        <v>2982</v>
      </c>
      <c r="G30" s="22">
        <f t="shared" si="1"/>
        <v>33.783783783783782</v>
      </c>
      <c r="H30" s="18">
        <f t="shared" si="4"/>
        <v>743.24324324324323</v>
      </c>
      <c r="I30" s="23" t="s">
        <v>28</v>
      </c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7" t="s">
        <v>10</v>
      </c>
      <c r="B34" s="57"/>
      <c r="C34" s="57"/>
      <c r="D34" s="57"/>
      <c r="E34" s="57"/>
      <c r="F34" s="57"/>
      <c r="G34" s="57"/>
      <c r="H34" s="21">
        <f>SUM(H24:H33)</f>
        <v>893.6486961907865</v>
      </c>
      <c r="I34" s="24"/>
    </row>
    <row r="35" spans="1:9">
      <c r="A35" s="51" t="s">
        <v>14</v>
      </c>
      <c r="B35" s="51"/>
      <c r="C35" s="51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2" t="s">
        <v>27</v>
      </c>
      <c r="B41" s="52"/>
      <c r="C41" s="52"/>
      <c r="D41" s="52"/>
      <c r="E41" s="52"/>
      <c r="F41" s="52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53</v>
      </c>
      <c r="B43" s="36" t="s">
        <v>41</v>
      </c>
      <c r="C43" s="36" t="s">
        <v>26</v>
      </c>
      <c r="D43" s="35">
        <v>549.04999999999995</v>
      </c>
      <c r="E43" s="27">
        <v>505</v>
      </c>
      <c r="F43" s="44" t="s">
        <v>54</v>
      </c>
      <c r="G43" s="5"/>
      <c r="H43" s="31"/>
      <c r="I43" s="14"/>
    </row>
    <row r="44" spans="1:9">
      <c r="A44" s="15" t="s">
        <v>25</v>
      </c>
      <c r="B44" s="36" t="s">
        <v>42</v>
      </c>
      <c r="C44" s="36" t="s">
        <v>26</v>
      </c>
      <c r="D44" s="35">
        <v>200</v>
      </c>
      <c r="E44" s="27">
        <v>216</v>
      </c>
      <c r="F44" s="44">
        <v>189</v>
      </c>
      <c r="G44" s="5"/>
      <c r="H44" s="31"/>
      <c r="I44" s="14"/>
    </row>
    <row r="45" spans="1:9">
      <c r="A45" s="15" t="s">
        <v>25</v>
      </c>
      <c r="B45" s="36" t="s">
        <v>52</v>
      </c>
      <c r="C45" s="36" t="s">
        <v>19</v>
      </c>
      <c r="D45" s="35">
        <v>1766</v>
      </c>
      <c r="E45" s="27">
        <v>1730</v>
      </c>
      <c r="F45" s="44">
        <v>1830</v>
      </c>
      <c r="G45" s="5"/>
      <c r="H45" s="31"/>
      <c r="I45" s="14"/>
    </row>
    <row r="46" spans="1:9">
      <c r="A46" s="15" t="s">
        <v>25</v>
      </c>
      <c r="B46" s="36" t="s">
        <v>41</v>
      </c>
      <c r="C46" s="36" t="s">
        <v>19</v>
      </c>
      <c r="D46" s="35">
        <v>548</v>
      </c>
      <c r="E46" s="27">
        <v>523</v>
      </c>
      <c r="F46" s="44">
        <v>580</v>
      </c>
      <c r="G46" s="5"/>
      <c r="H46" s="31"/>
      <c r="I46" s="14"/>
    </row>
    <row r="47" spans="1:9">
      <c r="A47" s="15" t="s">
        <v>25</v>
      </c>
      <c r="B47" s="36" t="s">
        <v>51</v>
      </c>
      <c r="C47" s="36" t="s">
        <v>19</v>
      </c>
      <c r="D47" s="35">
        <v>2979</v>
      </c>
      <c r="E47" s="27">
        <v>2886</v>
      </c>
      <c r="F47" s="44">
        <v>3120</v>
      </c>
      <c r="G47" s="5"/>
      <c r="H47" s="31"/>
      <c r="I47" s="14"/>
    </row>
    <row r="48" spans="1:9">
      <c r="A48" s="15"/>
      <c r="B48" s="36"/>
      <c r="C48" s="36"/>
      <c r="D48" s="35"/>
      <c r="E48" s="27"/>
      <c r="F48" s="44"/>
      <c r="G48" s="5"/>
      <c r="H48" s="31"/>
      <c r="I48" s="14"/>
    </row>
    <row r="49" spans="1:9">
      <c r="A49" s="39"/>
      <c r="C49" s="40"/>
      <c r="D49" s="41"/>
      <c r="E49" s="42"/>
      <c r="F49" s="43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2" t="s">
        <v>21</v>
      </c>
      <c r="B51" s="52"/>
      <c r="C51" s="52"/>
      <c r="D51" s="52"/>
      <c r="E51" s="52"/>
      <c r="F51" s="52"/>
      <c r="G51" s="52"/>
      <c r="H51" s="11"/>
      <c r="I51" s="14"/>
    </row>
    <row r="52" spans="1:9">
      <c r="A52" s="38" t="s">
        <v>23</v>
      </c>
      <c r="B52" s="38" t="s">
        <v>1</v>
      </c>
      <c r="C52" s="38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15" t="s">
        <v>25</v>
      </c>
      <c r="B53" s="36" t="s">
        <v>31</v>
      </c>
      <c r="C53" s="36" t="s">
        <v>26</v>
      </c>
      <c r="D53" s="35">
        <v>1300</v>
      </c>
      <c r="E53" s="27">
        <v>1335</v>
      </c>
      <c r="F53" s="18">
        <f>(50000/D53)*(E53-D53)</f>
        <v>1346.1538461538462</v>
      </c>
      <c r="G53" s="16" t="s">
        <v>28</v>
      </c>
      <c r="I53" s="4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  <c r="I57" s="14"/>
    </row>
    <row r="58" spans="1:9">
      <c r="A58" s="54" t="s">
        <v>10</v>
      </c>
      <c r="B58" s="55"/>
      <c r="C58" s="55"/>
      <c r="D58" s="55"/>
      <c r="E58" s="56"/>
      <c r="F58" s="34">
        <f>SUM(F53:F57)</f>
        <v>1346.1538461538462</v>
      </c>
      <c r="I58" s="14"/>
    </row>
    <row r="59" spans="1:9">
      <c r="A59" s="53" t="s">
        <v>22</v>
      </c>
      <c r="B59" s="51"/>
      <c r="C59" s="51"/>
      <c r="F59" s="13"/>
      <c r="I59" s="14"/>
    </row>
    <row r="60" spans="1:9" ht="10.8" customHeight="1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8" t="s">
        <v>17</v>
      </c>
      <c r="B65" s="49"/>
      <c r="C65" s="49"/>
      <c r="D65" s="49"/>
      <c r="E65" s="49"/>
      <c r="F65" s="49"/>
      <c r="G65" s="50"/>
      <c r="I65" s="14"/>
    </row>
    <row r="66" spans="1:9" ht="14.4" customHeight="1">
      <c r="A66" s="38" t="s">
        <v>11</v>
      </c>
      <c r="B66" s="38" t="s">
        <v>1</v>
      </c>
      <c r="C66" s="38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15" t="s">
        <v>25</v>
      </c>
      <c r="B67" s="36" t="s">
        <v>30</v>
      </c>
      <c r="C67" s="36" t="s">
        <v>26</v>
      </c>
      <c r="D67" s="35">
        <v>559</v>
      </c>
      <c r="E67" s="27">
        <v>539</v>
      </c>
      <c r="F67" s="44">
        <v>589</v>
      </c>
    </row>
    <row r="68" spans="1:9">
      <c r="A68" s="15" t="s">
        <v>25</v>
      </c>
      <c r="B68" s="36" t="s">
        <v>32</v>
      </c>
      <c r="C68" s="36" t="s">
        <v>19</v>
      </c>
      <c r="D68" s="35">
        <v>424</v>
      </c>
      <c r="E68" s="27">
        <v>399</v>
      </c>
      <c r="F68" s="44">
        <v>460</v>
      </c>
    </row>
    <row r="69" spans="1:9">
      <c r="A69" s="15" t="s">
        <v>25</v>
      </c>
      <c r="B69" s="36" t="s">
        <v>33</v>
      </c>
      <c r="C69" s="36" t="s">
        <v>19</v>
      </c>
      <c r="D69" s="35">
        <v>629</v>
      </c>
      <c r="E69" s="27">
        <v>614</v>
      </c>
      <c r="F69" s="44">
        <v>650</v>
      </c>
      <c r="G69" s="6">
        <v>630</v>
      </c>
    </row>
    <row r="70" spans="1:9">
      <c r="A70" s="15" t="s">
        <v>25</v>
      </c>
      <c r="B70" s="36" t="s">
        <v>42</v>
      </c>
      <c r="C70" s="36" t="s">
        <v>26</v>
      </c>
      <c r="D70" s="35">
        <v>200</v>
      </c>
      <c r="E70" s="27">
        <v>216</v>
      </c>
      <c r="F70" s="44">
        <v>189</v>
      </c>
    </row>
    <row r="71" spans="1:9">
      <c r="A71" s="15" t="s">
        <v>25</v>
      </c>
      <c r="B71" s="36" t="s">
        <v>52</v>
      </c>
      <c r="C71" s="36" t="s">
        <v>19</v>
      </c>
      <c r="D71" s="35">
        <v>1766</v>
      </c>
      <c r="E71" s="27">
        <v>1730</v>
      </c>
      <c r="F71" s="44">
        <v>1830</v>
      </c>
    </row>
    <row r="72" spans="1:9">
      <c r="A72" s="15" t="s">
        <v>25</v>
      </c>
      <c r="B72" s="36" t="s">
        <v>41</v>
      </c>
      <c r="C72" s="36" t="s">
        <v>19</v>
      </c>
      <c r="D72" s="35">
        <v>548</v>
      </c>
      <c r="E72" s="27">
        <v>523</v>
      </c>
      <c r="F72" s="44">
        <v>580</v>
      </c>
    </row>
    <row r="73" spans="1:9">
      <c r="A73" s="15" t="s">
        <v>25</v>
      </c>
      <c r="B73" s="36" t="s">
        <v>51</v>
      </c>
      <c r="C73" s="36" t="s">
        <v>19</v>
      </c>
      <c r="D73" s="35">
        <v>2979</v>
      </c>
      <c r="E73" s="27">
        <v>2886</v>
      </c>
      <c r="F73" s="44">
        <v>3120</v>
      </c>
    </row>
  </sheetData>
  <mergeCells count="11">
    <mergeCell ref="A18:G18"/>
    <mergeCell ref="A2:I2"/>
    <mergeCell ref="A22:I22"/>
    <mergeCell ref="A34:G34"/>
    <mergeCell ref="A3:I3"/>
    <mergeCell ref="A65:G65"/>
    <mergeCell ref="A35:C35"/>
    <mergeCell ref="A51:G51"/>
    <mergeCell ref="A59:C59"/>
    <mergeCell ref="A41:F41"/>
    <mergeCell ref="A58:E58"/>
  </mergeCells>
  <phoneticPr fontId="0" type="noConversion"/>
  <conditionalFormatting sqref="F58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2024-10-29T10:08:22Z</dcterms:modified>
</cp:coreProperties>
</file>