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/>
  <c r="G28"/>
  <c r="H27"/>
  <c r="H29"/>
  <c r="H30"/>
  <c r="H13"/>
  <c r="G30"/>
  <c r="G29"/>
  <c r="G27"/>
  <c r="F93"/>
  <c r="H12"/>
  <c r="H11"/>
  <c r="H10"/>
  <c r="F92"/>
  <c r="H9" l="1"/>
  <c r="H8"/>
  <c r="H7"/>
  <c r="H6"/>
  <c r="G23" l="1"/>
  <c r="H23" s="1"/>
  <c r="G24"/>
  <c r="H24" s="1"/>
  <c r="G25"/>
  <c r="H25" s="1"/>
  <c r="G26"/>
  <c r="H26" s="1"/>
  <c r="F91" l="1"/>
  <c r="H5" l="1"/>
  <c r="H17" l="1"/>
  <c r="F99" l="1"/>
  <c r="E69" l="1"/>
  <c r="E73" s="1"/>
  <c r="E56" l="1"/>
  <c r="H34" l="1"/>
  <c r="E62" l="1"/>
</calcChain>
</file>

<file path=xl/sharedStrings.xml><?xml version="1.0" encoding="utf-8"?>
<sst xmlns="http://schemas.openxmlformats.org/spreadsheetml/2006/main" count="139" uniqueCount="63">
  <si>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</si>
  <si>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</si>
  <si>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</si>
  <si>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</si>
  <si>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</si>
  <si>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</si>
  <si>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</si>
  <si>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</si>
  <si>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</si>
  <si>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</si>
  <si>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</si>
  <si>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BTST (Cash)</t>
  </si>
  <si>
    <t>BTST</t>
  </si>
  <si>
    <t>Reco Rate</t>
  </si>
  <si>
    <t>BTST/STBT (Futures)</t>
  </si>
  <si>
    <t>BTST/STBT</t>
  </si>
  <si>
    <t>Profit</t>
  </si>
  <si>
    <t>Long/Short</t>
  </si>
  <si>
    <t>Profit/lot</t>
  </si>
  <si>
    <t>Type</t>
  </si>
  <si>
    <t>EXIT RATE</t>
  </si>
  <si>
    <t>SL</t>
  </si>
  <si>
    <t>* Profit calculated based on 1 lacs invested in each call</t>
  </si>
  <si>
    <t>** P/L has been calculated based on 50 thousands invested in cash</t>
  </si>
  <si>
    <t>TGT</t>
  </si>
  <si>
    <t>Profit/ Loss</t>
  </si>
  <si>
    <t>INTRADAY CALLS (F&amp;O)</t>
  </si>
  <si>
    <t>Updates on BTST/STBT (Futures)</t>
  </si>
  <si>
    <t>Open Trading Calls &amp; Positional (Cash + Futures + Options)</t>
  </si>
  <si>
    <t>RSL</t>
  </si>
  <si>
    <t>BUY</t>
  </si>
  <si>
    <t>INTRADAY CALLS (CASH)*</t>
  </si>
  <si>
    <t>Updates on BTST (Cash)**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</si>
  <si>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</si>
  <si>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</si>
  <si>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</si>
  <si>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</si>
  <si>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</si>
  <si>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</si>
  <si>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</si>
  <si>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JSWSTEEL</t>
  </si>
  <si>
    <t>TATAELXSI</t>
  </si>
  <si>
    <t>PRUALPHA RECOMM</t>
  </si>
  <si>
    <t>INDHOTEL</t>
  </si>
  <si>
    <t>HDFCAMC</t>
  </si>
  <si>
    <t>BIOCON</t>
  </si>
  <si>
    <t>CLOSE</t>
  </si>
  <si>
    <t>HINDALCO</t>
  </si>
  <si>
    <t>IPCALAB</t>
  </si>
  <si>
    <t>JSWENERGY</t>
  </si>
  <si>
    <t>ZEEL</t>
  </si>
  <si>
    <t>ELECON</t>
  </si>
  <si>
    <t>HINDZINC</t>
  </si>
  <si>
    <t>BAJAJAUTO</t>
  </si>
  <si>
    <t>NMDC</t>
  </si>
  <si>
    <t xml:space="preserve">BOOKED PROFIT </t>
  </si>
  <si>
    <t>APLLTD</t>
  </si>
  <si>
    <t>VEDL</t>
  </si>
  <si>
    <t>526-541</t>
  </si>
  <si>
    <t>ITC</t>
  </si>
  <si>
    <t>SOLARIND</t>
  </si>
  <si>
    <t>12840-13250</t>
  </si>
  <si>
    <t>JMFINANCIAL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</si>
</sst>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5" borderId="2" xfId="0" applyNumberFormat="1" applyFont="1" applyFill="1" applyBorder="1"/>
    <xf numFmtId="0" fontId="8" fillId="3" borderId="2" xfId="0" applyFont="1" applyFill="1" applyBorder="1"/>
    <xf numFmtId="0" fontId="8" fillId="3" borderId="2" xfId="0" applyFont="1" applyFill="1" applyBorder="1" applyAlignment="1">
      <alignment horizontal="right"/>
    </xf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5" borderId="2" xfId="0" applyFont="1" applyFill="1" applyBorder="1"/>
    <xf numFmtId="0" fontId="7" fillId="4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4" borderId="6" xfId="0" applyNumberFormat="1" applyFont="1" applyFill="1" applyBorder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2" fillId="0" borderId="0" xfId="0" applyFont="1" applyAlignment="1">
      <alignment horizontal="center"/>
    </xf>
    <xf numFmtId="0" fontId="7" fillId="4" borderId="2" xfId="0" applyFont="1" applyFill="1" applyBorder="1" applyAlignment="1">
      <alignment horizontal="left" wrapText="1"/>
    </xf>
    <xf numFmtId="0" fontId="2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4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7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5"/>
  <sheetViews>
    <sheetView tabSelected="1" topLeftCell="A25" zoomScaleNormal="100" workbookViewId="0">
      <selection activeCell="F36" sqref="F36"/>
    </sheetView>
  </sheetViews>
  <sheetFormatPr defaultRowHeight="14.4"/>
  <cols>
    <col min="1" max="1" width="30.6640625" style="7" customWidth="1"/>
    <col min="2" max="2" width="22.44140625" style="7" bestFit="1" customWidth="1"/>
    <col min="3" max="3" width="10.88671875" style="7" customWidth="1"/>
    <col min="4" max="4" width="11.21875" style="7" customWidth="1"/>
    <col min="5" max="5" width="11.5546875" style="7" customWidth="1"/>
    <col min="6" max="6" width="16" style="7" bestFit="1" customWidth="1"/>
    <col min="7" max="7" width="16.109375" style="7" customWidth="1"/>
    <col min="8" max="8" width="11.33203125" style="7" bestFit="1" customWidth="1"/>
    <col min="9" max="9" width="16.109375" style="1" customWidth="1"/>
  </cols>
  <sheetData>
    <row r="1" spans="1:9">
      <c r="I1" s="7"/>
    </row>
    <row r="2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spans="1:9">
      <c r="A3" s="57" t="s">
        <v>26</v>
      </c>
      <c r="B3" s="57"/>
      <c r="C3" s="57"/>
      <c r="D3" s="57"/>
      <c r="E3" s="57"/>
      <c r="F3" s="57"/>
      <c r="G3" s="57"/>
      <c r="H3" s="57"/>
      <c r="I3" s="57"/>
    </row>
    <row r="4" spans="1:9">
      <c r="A4" s="18" t="s">
        <v>1</v>
      </c>
      <c r="B4" s="18" t="s">
        <v>2</v>
      </c>
      <c r="C4" s="18" t="s">
        <v>3</v>
      </c>
      <c r="D4" s="18" t="s">
        <v>5</v>
      </c>
      <c r="E4" s="18" t="s">
        <v>4</v>
      </c>
      <c r="F4" s="18" t="s">
        <v>6</v>
      </c>
      <c r="G4" s="18" t="s">
        <v>7</v>
      </c>
      <c r="H4" s="18" t="s">
        <v>8</v>
      </c>
      <c r="I4" s="18" t="s">
        <v>9</v>
      </c>
    </row>
    <row r="5" spans="1:9">
      <c r="A5" s="22"/>
      <c r="B5" s="16"/>
      <c r="C5" s="17"/>
      <c r="D5" s="17"/>
      <c r="E5" s="17"/>
      <c r="F5" s="17"/>
      <c r="G5" s="27"/>
      <c r="H5" s="19">
        <f t="shared" ref="H5:H13" si="0">+G5*(F5-C5)</f>
        <v>0</v>
      </c>
      <c r="I5" s="28"/>
    </row>
    <row r="6" spans="1:9">
      <c r="A6" s="22"/>
      <c r="B6" s="16"/>
      <c r="C6" s="17"/>
      <c r="D6" s="17"/>
      <c r="E6" s="17"/>
      <c r="F6" s="17"/>
      <c r="G6" s="27"/>
      <c r="H6" s="19">
        <f t="shared" si="0"/>
        <v>0</v>
      </c>
      <c r="I6" s="28"/>
    </row>
    <row r="7" spans="1:9">
      <c r="A7" s="22"/>
      <c r="B7" s="16"/>
      <c r="C7" s="17"/>
      <c r="D7" s="17"/>
      <c r="E7" s="17"/>
      <c r="F7" s="17"/>
      <c r="G7" s="27"/>
      <c r="H7" s="19">
        <f t="shared" si="0"/>
        <v>0</v>
      </c>
      <c r="I7" s="28"/>
    </row>
    <row r="8" spans="1:9">
      <c r="A8" s="22"/>
      <c r="B8" s="16"/>
      <c r="C8" s="17"/>
      <c r="D8" s="17"/>
      <c r="E8" s="17"/>
      <c r="F8" s="17"/>
      <c r="G8" s="27"/>
      <c r="H8" s="19">
        <f t="shared" si="0"/>
        <v>0</v>
      </c>
      <c r="I8" s="28"/>
    </row>
    <row r="9" spans="1:9">
      <c r="A9" s="22"/>
      <c r="B9" s="16"/>
      <c r="C9" s="17"/>
      <c r="D9" s="17"/>
      <c r="E9" s="17"/>
      <c r="F9" s="17"/>
      <c r="G9" s="27"/>
      <c r="H9" s="19">
        <f t="shared" si="0"/>
        <v>0</v>
      </c>
      <c r="I9" s="28"/>
    </row>
    <row r="10" spans="1:9">
      <c r="A10" s="22"/>
      <c r="B10" s="16"/>
      <c r="C10" s="17"/>
      <c r="D10" s="17"/>
      <c r="E10" s="17"/>
      <c r="F10" s="17"/>
      <c r="G10" s="27"/>
      <c r="H10" s="19">
        <f t="shared" si="0"/>
        <v>0</v>
      </c>
      <c r="I10" s="28"/>
    </row>
    <row r="11" spans="1:9">
      <c r="A11" s="22"/>
      <c r="B11" s="16"/>
      <c r="C11" s="17"/>
      <c r="D11" s="17"/>
      <c r="E11" s="17"/>
      <c r="F11" s="17"/>
      <c r="G11" s="27"/>
      <c r="H11" s="19">
        <f t="shared" si="0"/>
        <v>0</v>
      </c>
      <c r="I11" s="28"/>
    </row>
    <row r="12" spans="1:9">
      <c r="A12" s="22"/>
      <c r="B12" s="16"/>
      <c r="C12" s="17"/>
      <c r="D12" s="17"/>
      <c r="E12" s="17"/>
      <c r="F12" s="17"/>
      <c r="G12" s="27"/>
      <c r="H12" s="19">
        <f t="shared" si="0"/>
        <v>0</v>
      </c>
      <c r="I12" s="28"/>
    </row>
    <row r="13" spans="1:9">
      <c r="A13" s="22"/>
      <c r="B13" s="16"/>
      <c r="C13" s="17"/>
      <c r="D13" s="17"/>
      <c r="E13" s="17"/>
      <c r="F13" s="17"/>
      <c r="G13" s="27"/>
      <c r="H13" s="19">
        <f t="shared" si="0"/>
        <v>0</v>
      </c>
      <c r="I13" s="28"/>
    </row>
    <row r="14" spans="1:9">
      <c r="A14" s="22"/>
      <c r="B14" s="16"/>
      <c r="C14" s="17"/>
      <c r="D14" s="17"/>
      <c r="E14" s="17"/>
      <c r="F14" s="17"/>
      <c r="G14" s="27"/>
      <c r="H14" s="19"/>
      <c r="I14" s="28"/>
    </row>
    <row r="15" spans="1:9">
      <c r="A15" s="22"/>
      <c r="B15" s="16"/>
      <c r="C15" s="17"/>
      <c r="D15" s="17"/>
      <c r="E15" s="17"/>
      <c r="F15" s="17"/>
      <c r="G15" s="27"/>
      <c r="H15" s="19"/>
      <c r="I15" s="28"/>
    </row>
    <row r="16" spans="1:9">
      <c r="A16" s="22"/>
      <c r="B16" s="16"/>
      <c r="C16" s="17"/>
      <c r="D16" s="17"/>
      <c r="E16" s="17"/>
      <c r="F16" s="17"/>
      <c r="G16" s="27"/>
      <c r="H16" s="19"/>
      <c r="I16" s="28"/>
    </row>
    <row r="17" spans="1:9">
      <c r="A17" s="61" t="s">
        <v>10</v>
      </c>
      <c r="B17" s="61"/>
      <c r="C17" s="61"/>
      <c r="D17" s="61"/>
      <c r="E17" s="61"/>
      <c r="F17" s="61"/>
      <c r="G17" s="61"/>
      <c r="H17" s="24">
        <f>SUM(H5:H16)</f>
        <v>0</v>
      </c>
      <c r="I17" s="29"/>
    </row>
    <row r="18" spans="1:9">
      <c r="A18" s="33"/>
      <c r="B18" s="33"/>
      <c r="C18" s="33"/>
      <c r="D18" s="33"/>
      <c r="E18" s="33"/>
      <c r="F18" s="33"/>
      <c r="G18" s="33"/>
      <c r="H18" s="34"/>
      <c r="I18" s="35"/>
    </row>
    <row r="19" spans="1:9">
      <c r="A19" s="33"/>
      <c r="B19" s="42"/>
      <c r="C19" s="33"/>
      <c r="D19" s="33"/>
      <c r="E19" s="33"/>
      <c r="F19" s="33"/>
      <c r="G19" s="33"/>
      <c r="H19" s="34"/>
      <c r="I19" s="35"/>
    </row>
    <row r="20" spans="1:9">
      <c r="A20" s="2"/>
      <c r="I20" s="7"/>
    </row>
    <row r="21" spans="1:9">
      <c r="A21" s="57" t="s">
        <v>31</v>
      </c>
      <c r="B21" s="57"/>
      <c r="C21" s="57"/>
      <c r="D21" s="57"/>
      <c r="E21" s="57"/>
      <c r="F21" s="57"/>
      <c r="G21" s="57"/>
      <c r="H21" s="57"/>
      <c r="I21" s="57"/>
    </row>
    <row r="22" spans="1:9">
      <c r="A22" s="50" t="s">
        <v>1</v>
      </c>
      <c r="B22" s="18" t="s">
        <v>2</v>
      </c>
      <c r="C22" s="18" t="s">
        <v>3</v>
      </c>
      <c r="D22" s="18" t="s">
        <v>5</v>
      </c>
      <c r="E22" s="18" t="s">
        <v>4</v>
      </c>
      <c r="F22" s="18" t="s">
        <v>6</v>
      </c>
      <c r="G22" s="18" t="s">
        <v>36</v>
      </c>
      <c r="H22" s="18" t="s">
        <v>8</v>
      </c>
      <c r="I22" s="18" t="s">
        <v>9</v>
      </c>
    </row>
    <row r="23" spans="1:9" ht="14.25" customHeight="1">
      <c r="A23" s="22" t="s">
        <v>47</v>
      </c>
      <c r="B23" s="16" t="s">
        <v>38</v>
      </c>
      <c r="C23" s="17">
        <v>723.5</v>
      </c>
      <c r="D23" s="17">
        <v>715</v>
      </c>
      <c r="E23" s="17">
        <v>735</v>
      </c>
      <c r="F23" s="17">
        <v>731</v>
      </c>
      <c r="G23" s="27">
        <f>100000/C23</f>
        <v>138.21700069108499</v>
      </c>
      <c r="H23" s="19">
        <f t="shared" ref="H23:H30" si="1">+G23*(F23-C23)</f>
        <v>1036.6275051831374</v>
      </c>
      <c r="I23" s="28" t="s">
        <v>55</v>
      </c>
    </row>
    <row r="24" spans="1:9" ht="14.25" customHeight="1">
      <c r="A24" s="22" t="s">
        <v>49</v>
      </c>
      <c r="B24" s="16" t="s">
        <v>30</v>
      </c>
      <c r="C24" s="16">
        <v>787.5</v>
      </c>
      <c r="D24" s="17">
        <v>781</v>
      </c>
      <c r="E24" s="17">
        <v>797</v>
      </c>
      <c r="F24" s="23">
        <v>781</v>
      </c>
      <c r="G24" s="27">
        <f t="shared" ref="G24:G30" si="2">100000/C24</f>
        <v>126.98412698412699</v>
      </c>
      <c r="H24" s="19">
        <f t="shared" si="1"/>
        <v>-825.39682539682542</v>
      </c>
      <c r="I24" s="28" t="s">
        <v>21</v>
      </c>
    </row>
    <row r="25" spans="1:9" ht="14.25" customHeight="1">
      <c r="A25" s="22" t="s">
        <v>50</v>
      </c>
      <c r="B25" s="16" t="s">
        <v>30</v>
      </c>
      <c r="C25" s="17">
        <v>138.4</v>
      </c>
      <c r="D25" s="17">
        <v>137</v>
      </c>
      <c r="E25" s="17">
        <v>141</v>
      </c>
      <c r="F25" s="23">
        <v>137</v>
      </c>
      <c r="G25" s="27">
        <f t="shared" si="2"/>
        <v>722.54335260115602</v>
      </c>
      <c r="H25" s="19">
        <f t="shared" si="1"/>
        <v>-1011.5606936416225</v>
      </c>
      <c r="I25" s="28" t="s">
        <v>21</v>
      </c>
    </row>
    <row r="26" spans="1:9" ht="14.25" customHeight="1">
      <c r="A26" s="22" t="s">
        <v>51</v>
      </c>
      <c r="B26" s="16" t="s">
        <v>30</v>
      </c>
      <c r="C26" s="17">
        <v>702</v>
      </c>
      <c r="D26" s="17">
        <v>694</v>
      </c>
      <c r="E26" s="17">
        <v>720</v>
      </c>
      <c r="F26" s="23">
        <v>694</v>
      </c>
      <c r="G26" s="27">
        <f t="shared" si="2"/>
        <v>142.45014245014244</v>
      </c>
      <c r="H26" s="19">
        <f t="shared" si="1"/>
        <v>-1139.6011396011395</v>
      </c>
      <c r="I26" s="28" t="s">
        <v>21</v>
      </c>
    </row>
    <row r="27" spans="1:9" ht="14.25" customHeight="1">
      <c r="A27" s="22" t="s">
        <v>52</v>
      </c>
      <c r="B27" s="16" t="s">
        <v>30</v>
      </c>
      <c r="C27" s="17">
        <v>516</v>
      </c>
      <c r="D27" s="17">
        <v>510</v>
      </c>
      <c r="E27" s="17">
        <v>528</v>
      </c>
      <c r="F27" s="23">
        <v>520.9</v>
      </c>
      <c r="G27" s="27">
        <f t="shared" si="2"/>
        <v>193.79844961240309</v>
      </c>
      <c r="H27" s="19">
        <f t="shared" si="1"/>
        <v>949.61240310077073</v>
      </c>
      <c r="I27" s="28" t="s">
        <v>55</v>
      </c>
    </row>
    <row r="28" spans="1:9" ht="14.25" customHeight="1">
      <c r="A28" s="22" t="s">
        <v>62</v>
      </c>
      <c r="B28" s="16" t="s">
        <v>30</v>
      </c>
      <c r="C28" s="17">
        <v>142.4</v>
      </c>
      <c r="D28" s="17">
        <v>141</v>
      </c>
      <c r="E28" s="17">
        <v>145</v>
      </c>
      <c r="F28" s="23">
        <v>141</v>
      </c>
      <c r="G28" s="27">
        <f t="shared" si="2"/>
        <v>702.24719101123594</v>
      </c>
      <c r="H28" s="19">
        <f t="shared" si="1"/>
        <v>-983.14606741573436</v>
      </c>
      <c r="I28" s="28" t="s">
        <v>21</v>
      </c>
    </row>
    <row r="29" spans="1:9" ht="14.25" customHeight="1">
      <c r="A29" s="22" t="s">
        <v>53</v>
      </c>
      <c r="B29" s="16" t="s">
        <v>30</v>
      </c>
      <c r="C29" s="17">
        <v>12585</v>
      </c>
      <c r="D29" s="17">
        <v>12490</v>
      </c>
      <c r="E29" s="17">
        <v>12720</v>
      </c>
      <c r="F29" s="23">
        <v>12600</v>
      </c>
      <c r="G29" s="27">
        <f t="shared" si="2"/>
        <v>7.9459674215335721</v>
      </c>
      <c r="H29" s="19">
        <f t="shared" si="1"/>
        <v>119.18951132300359</v>
      </c>
      <c r="I29" s="28" t="s">
        <v>29</v>
      </c>
    </row>
    <row r="30" spans="1:9" ht="14.25" customHeight="1">
      <c r="A30" s="22" t="s">
        <v>54</v>
      </c>
      <c r="B30" s="16" t="s">
        <v>30</v>
      </c>
      <c r="C30" s="17">
        <v>233</v>
      </c>
      <c r="D30" s="17">
        <v>230.5</v>
      </c>
      <c r="E30" s="17">
        <v>238</v>
      </c>
      <c r="F30" s="23">
        <v>234</v>
      </c>
      <c r="G30" s="27">
        <f t="shared" si="2"/>
        <v>429.18454935622316</v>
      </c>
      <c r="H30" s="19">
        <f t="shared" si="1"/>
        <v>429.18454935622316</v>
      </c>
      <c r="I30" s="28" t="s">
        <v>46</v>
      </c>
    </row>
    <row r="31" spans="1:9" ht="14.25" customHeight="1">
      <c r="A31" s="22"/>
      <c r="B31" s="16"/>
      <c r="C31" s="17"/>
      <c r="D31" s="17"/>
      <c r="E31" s="17"/>
      <c r="F31" s="23"/>
      <c r="G31" s="27"/>
      <c r="H31" s="19"/>
      <c r="I31" s="28"/>
    </row>
    <row r="32" spans="1:9" ht="14.25" customHeight="1">
      <c r="A32" s="22"/>
      <c r="B32" s="16"/>
      <c r="C32" s="17"/>
      <c r="D32" s="17"/>
      <c r="E32" s="17"/>
      <c r="F32" s="23"/>
      <c r="G32" s="27"/>
      <c r="H32" s="19"/>
      <c r="I32" s="28"/>
    </row>
    <row r="33" spans="1:9">
      <c r="A33" s="22"/>
      <c r="B33" s="16"/>
      <c r="C33" s="17"/>
      <c r="D33" s="17"/>
      <c r="E33" s="17"/>
      <c r="F33" s="23"/>
      <c r="G33" s="27"/>
      <c r="H33" s="19"/>
      <c r="I33" s="28"/>
    </row>
    <row r="34" spans="1:9">
      <c r="A34" s="61" t="s">
        <v>10</v>
      </c>
      <c r="B34" s="61"/>
      <c r="C34" s="61"/>
      <c r="D34" s="61"/>
      <c r="E34" s="61"/>
      <c r="F34" s="61"/>
      <c r="G34" s="61"/>
      <c r="H34" s="24">
        <f>SUM(H23:H33)</f>
        <v>-1425.0907570921865</v>
      </c>
      <c r="I34" s="29"/>
    </row>
    <row r="35" spans="1:9">
      <c r="A35" s="55" t="s">
        <v>22</v>
      </c>
      <c r="B35" s="55"/>
      <c r="C35" s="55"/>
      <c r="I35" s="7"/>
    </row>
    <row r="36" spans="1:9">
      <c r="A36" s="31"/>
      <c r="B36" s="31"/>
      <c r="C36" s="31"/>
      <c r="I36" s="7"/>
    </row>
    <row r="37" spans="1:9">
      <c r="A37" s="31"/>
      <c r="B37" s="31"/>
      <c r="C37" s="31"/>
      <c r="I37" s="7"/>
    </row>
    <row r="38" spans="1:9">
      <c r="I38" s="7"/>
    </row>
    <row r="39" spans="1:9">
      <c r="A39" s="57" t="s">
        <v>11</v>
      </c>
      <c r="B39" s="57"/>
      <c r="C39" s="57"/>
      <c r="D39" s="57"/>
      <c r="E39" s="57"/>
      <c r="F39" s="18"/>
      <c r="I39" s="7"/>
    </row>
    <row r="40" spans="1:9">
      <c r="A40" s="18" t="s">
        <v>1</v>
      </c>
      <c r="B40" s="18" t="s">
        <v>12</v>
      </c>
      <c r="C40" s="18" t="s">
        <v>13</v>
      </c>
      <c r="D40" s="18" t="s">
        <v>21</v>
      </c>
      <c r="E40" s="18" t="s">
        <v>24</v>
      </c>
      <c r="F40" s="18" t="s">
        <v>29</v>
      </c>
      <c r="I40" s="7"/>
    </row>
    <row r="41" spans="1:9">
      <c r="A41" s="25"/>
      <c r="B41" s="25"/>
      <c r="C41" s="26"/>
      <c r="D41" s="25"/>
      <c r="E41" s="25"/>
      <c r="F41" s="25"/>
      <c r="I41" s="7"/>
    </row>
    <row r="42" spans="1:9">
      <c r="A42" s="25"/>
      <c r="B42" s="25"/>
      <c r="C42" s="26"/>
      <c r="D42" s="25"/>
      <c r="E42" s="25"/>
      <c r="F42" s="25"/>
      <c r="I42" s="7"/>
    </row>
    <row r="43" spans="1:9">
      <c r="A43" s="25"/>
      <c r="B43" s="25"/>
      <c r="C43" s="26"/>
      <c r="D43" s="25"/>
      <c r="E43" s="25"/>
      <c r="F43" s="25"/>
      <c r="I43" s="7"/>
    </row>
    <row r="44" spans="1:9">
      <c r="A44" s="25"/>
      <c r="B44" s="25"/>
      <c r="C44" s="25"/>
      <c r="D44" s="25"/>
      <c r="E44" s="26"/>
      <c r="F44" s="25"/>
      <c r="I44" s="7"/>
    </row>
    <row r="45" spans="1:9">
      <c r="A45" s="3"/>
      <c r="D45" s="4"/>
      <c r="E45" s="4"/>
      <c r="I45" s="7"/>
    </row>
    <row r="46" spans="1:9">
      <c r="A46" s="3"/>
      <c r="D46" s="4"/>
      <c r="E46" s="4"/>
      <c r="I46" s="7"/>
    </row>
    <row r="47" spans="1:9">
      <c r="B47" s="8"/>
      <c r="C47" s="5"/>
      <c r="I47" s="7"/>
    </row>
    <row r="48" spans="1:9">
      <c r="A48" s="57" t="s">
        <v>14</v>
      </c>
      <c r="B48" s="57"/>
      <c r="C48" s="57"/>
      <c r="D48" s="57"/>
      <c r="E48" s="57"/>
      <c r="H48" s="36"/>
      <c r="I48" s="7"/>
    </row>
    <row r="49" spans="1:9">
      <c r="A49" s="18" t="s">
        <v>1</v>
      </c>
      <c r="B49" s="18" t="s">
        <v>15</v>
      </c>
      <c r="C49" s="18" t="s">
        <v>13</v>
      </c>
      <c r="D49" s="18" t="s">
        <v>21</v>
      </c>
      <c r="E49" s="18" t="s">
        <v>24</v>
      </c>
      <c r="H49" s="36"/>
      <c r="I49" s="14"/>
    </row>
    <row r="50" spans="1:9">
      <c r="A50" s="16"/>
      <c r="B50" s="16"/>
      <c r="C50" s="16"/>
      <c r="D50" s="16"/>
      <c r="E50" s="16"/>
      <c r="H50" s="36"/>
      <c r="I50" s="14"/>
    </row>
    <row r="51" spans="1:9">
      <c r="A51" s="22"/>
      <c r="B51" s="16"/>
      <c r="C51" s="17"/>
      <c r="D51" s="16"/>
      <c r="E51" s="16"/>
      <c r="H51" s="36"/>
      <c r="I51" s="14"/>
    </row>
    <row r="52" spans="1:9">
      <c r="A52" s="22"/>
      <c r="B52" s="16"/>
      <c r="C52" s="17"/>
      <c r="D52" s="16"/>
      <c r="E52" s="16"/>
      <c r="H52" s="36"/>
      <c r="I52" s="14"/>
    </row>
    <row r="53" spans="1:9">
      <c r="H53" s="36"/>
      <c r="I53" s="7"/>
    </row>
    <row r="54" spans="1:9">
      <c r="A54" s="57" t="s">
        <v>32</v>
      </c>
      <c r="B54" s="57"/>
      <c r="C54" s="57"/>
      <c r="D54" s="57"/>
      <c r="E54" s="57"/>
      <c r="H54" s="36"/>
      <c r="I54" s="7"/>
    </row>
    <row r="55" spans="1:9">
      <c r="A55" s="18" t="s">
        <v>1</v>
      </c>
      <c r="B55" s="18" t="s">
        <v>15</v>
      </c>
      <c r="C55" s="18" t="s">
        <v>3</v>
      </c>
      <c r="D55" s="18" t="s">
        <v>6</v>
      </c>
      <c r="E55" s="18" t="s">
        <v>16</v>
      </c>
      <c r="F55" s="9"/>
      <c r="I55" s="7"/>
    </row>
    <row r="56" spans="1:9">
      <c r="A56" s="25"/>
      <c r="B56" s="25"/>
      <c r="C56" s="26"/>
      <c r="D56" s="25"/>
      <c r="E56" s="23" t="e">
        <f>(50000/C56)*(D56-C56)</f>
        <v>#DIV/0!</v>
      </c>
      <c r="H56" s="36"/>
      <c r="I56" s="7"/>
    </row>
    <row r="57" spans="1:9">
      <c r="A57" s="25"/>
      <c r="B57" s="25"/>
      <c r="C57" s="26"/>
      <c r="D57" s="25"/>
      <c r="E57" s="23"/>
      <c r="H57" s="36"/>
      <c r="I57" s="7"/>
    </row>
    <row r="58" spans="1:9">
      <c r="A58" s="25"/>
      <c r="B58" s="25"/>
      <c r="C58" s="26"/>
      <c r="D58" s="16"/>
      <c r="E58" s="23"/>
      <c r="H58" s="36"/>
      <c r="I58" s="7"/>
    </row>
    <row r="59" spans="1:9">
      <c r="A59" s="25"/>
      <c r="B59" s="25"/>
      <c r="C59" s="26"/>
      <c r="D59" s="16"/>
      <c r="E59" s="23"/>
      <c r="H59" s="36"/>
      <c r="I59" s="7"/>
    </row>
    <row r="60" spans="1:9">
      <c r="A60" s="25"/>
      <c r="B60" s="25"/>
      <c r="C60" s="26"/>
      <c r="D60" s="16"/>
      <c r="E60" s="23"/>
      <c r="H60" s="36"/>
      <c r="I60" s="7"/>
    </row>
    <row r="61" spans="1:9">
      <c r="A61" s="22"/>
      <c r="B61" s="16"/>
      <c r="C61" s="17"/>
      <c r="D61" s="16"/>
      <c r="E61" s="23"/>
      <c r="H61" s="36"/>
      <c r="I61" s="7"/>
    </row>
    <row r="62" spans="1:9">
      <c r="A62" s="61" t="s">
        <v>10</v>
      </c>
      <c r="B62" s="61"/>
      <c r="C62" s="61"/>
      <c r="D62" s="61"/>
      <c r="E62" s="24" t="e">
        <f>SUM(E56:E61)</f>
        <v>#DIV/0!</v>
      </c>
      <c r="H62" s="36"/>
      <c r="I62" s="7"/>
    </row>
    <row r="63" spans="1:9">
      <c r="A63" s="56" t="s">
        <v>23</v>
      </c>
      <c r="B63" s="55"/>
      <c r="C63" s="55"/>
      <c r="H63" s="36"/>
      <c r="I63" s="7"/>
    </row>
    <row r="64" spans="1:9">
      <c r="A64" s="31"/>
      <c r="B64" s="31"/>
      <c r="C64" s="31"/>
      <c r="H64" s="36"/>
      <c r="I64" s="7"/>
    </row>
    <row r="65" spans="1:9">
      <c r="A65" s="31"/>
      <c r="B65" s="31"/>
      <c r="C65" s="31"/>
      <c r="H65" s="36"/>
      <c r="I65" s="7"/>
    </row>
    <row r="66" spans="1:9">
      <c r="H66" s="36"/>
      <c r="I66" s="7"/>
    </row>
    <row r="67" spans="1:9">
      <c r="A67" s="57" t="s">
        <v>27</v>
      </c>
      <c r="B67" s="57"/>
      <c r="C67" s="57"/>
      <c r="D67" s="57"/>
      <c r="E67" s="57"/>
      <c r="H67" s="36"/>
      <c r="I67" s="7"/>
    </row>
    <row r="68" spans="1:9">
      <c r="A68" s="18" t="s">
        <v>1</v>
      </c>
      <c r="B68" s="18" t="s">
        <v>17</v>
      </c>
      <c r="C68" s="18" t="s">
        <v>3</v>
      </c>
      <c r="D68" s="18" t="s">
        <v>6</v>
      </c>
      <c r="E68" s="18" t="s">
        <v>18</v>
      </c>
      <c r="H68" s="37"/>
      <c r="I68" s="7"/>
    </row>
    <row r="69" spans="1:9">
      <c r="A69" s="20"/>
      <c r="B69" s="20"/>
      <c r="C69" s="20"/>
      <c r="D69" s="21"/>
      <c r="E69" s="20">
        <f>75*(D69-C69)</f>
        <v>0</v>
      </c>
      <c r="I69" s="7"/>
    </row>
    <row r="70" spans="1:9">
      <c r="A70" s="20"/>
      <c r="B70" s="20"/>
      <c r="C70" s="21"/>
      <c r="D70" s="21"/>
      <c r="E70" s="20"/>
      <c r="H70" s="36"/>
      <c r="I70" s="7"/>
    </row>
    <row r="71" spans="1:9">
      <c r="A71" s="20"/>
      <c r="B71" s="20"/>
      <c r="C71" s="21"/>
      <c r="D71" s="21"/>
      <c r="E71" s="20"/>
      <c r="H71" s="36"/>
      <c r="I71" s="7"/>
    </row>
    <row r="72" spans="1:9">
      <c r="A72" s="20"/>
      <c r="B72" s="20"/>
      <c r="C72" s="21"/>
      <c r="D72" s="21"/>
      <c r="E72" s="20"/>
      <c r="H72" s="36"/>
      <c r="I72" s="7"/>
    </row>
    <row r="73" spans="1:9">
      <c r="A73" s="29" t="s">
        <v>10</v>
      </c>
      <c r="B73" s="29"/>
      <c r="C73" s="29"/>
      <c r="D73" s="29"/>
      <c r="E73" s="29">
        <f>SUM(E69:E72)</f>
        <v>0</v>
      </c>
      <c r="G73" s="8"/>
      <c r="H73" s="36"/>
      <c r="I73" s="7"/>
    </row>
    <row r="74" spans="1:9">
      <c r="A74" s="10"/>
      <c r="B74" s="11"/>
      <c r="C74" s="11"/>
      <c r="D74" s="11"/>
      <c r="E74" s="11"/>
      <c r="G74" s="8"/>
      <c r="I74" s="7"/>
    </row>
    <row r="75" spans="1:9">
      <c r="A75" s="57" t="s">
        <v>39</v>
      </c>
      <c r="B75" s="57"/>
      <c r="C75" s="57"/>
      <c r="D75" s="57"/>
      <c r="E75" s="57"/>
      <c r="F75" s="57"/>
      <c r="G75" s="12"/>
      <c r="H75" s="36"/>
      <c r="I75" s="7"/>
    </row>
    <row r="76" spans="1:9">
      <c r="A76" s="18" t="s">
        <v>19</v>
      </c>
      <c r="B76" s="18" t="s">
        <v>1</v>
      </c>
      <c r="C76" s="18" t="s">
        <v>2</v>
      </c>
      <c r="D76" s="18" t="s">
        <v>3</v>
      </c>
      <c r="E76" s="18" t="s">
        <v>5</v>
      </c>
      <c r="F76" s="18" t="s">
        <v>4</v>
      </c>
      <c r="G76" s="9"/>
      <c r="H76" s="37"/>
      <c r="I76" s="7"/>
    </row>
    <row r="77" spans="1:9">
      <c r="A77" s="16" t="s">
        <v>42</v>
      </c>
      <c r="B77" s="41" t="s">
        <v>57</v>
      </c>
      <c r="C77" s="41" t="s">
        <v>30</v>
      </c>
      <c r="D77" s="40">
        <v>486.05</v>
      </c>
      <c r="E77" s="32">
        <v>450</v>
      </c>
      <c r="F77" s="49" t="s">
        <v>58</v>
      </c>
      <c r="G77" s="6"/>
      <c r="H77" s="36"/>
      <c r="I77" s="15"/>
    </row>
    <row r="78" spans="1:9">
      <c r="A78" s="16" t="s">
        <v>42</v>
      </c>
      <c r="B78" s="41" t="s">
        <v>60</v>
      </c>
      <c r="C78" s="41" t="s">
        <v>30</v>
      </c>
      <c r="D78" s="40">
        <v>11725</v>
      </c>
      <c r="E78" s="32">
        <v>10714</v>
      </c>
      <c r="F78" s="49" t="s">
        <v>61</v>
      </c>
      <c r="G78" s="6"/>
      <c r="H78" s="36"/>
      <c r="I78" s="15"/>
    </row>
    <row r="79" spans="1:9">
      <c r="A79" s="16" t="s">
        <v>37</v>
      </c>
      <c r="B79" s="41" t="s">
        <v>56</v>
      </c>
      <c r="C79" s="41" t="s">
        <v>38</v>
      </c>
      <c r="D79" s="40">
        <v>1205</v>
      </c>
      <c r="E79" s="32">
        <v>1148</v>
      </c>
      <c r="F79" s="49">
        <v>1275</v>
      </c>
      <c r="G79" s="6"/>
      <c r="H79" s="36"/>
      <c r="I79" s="15"/>
    </row>
    <row r="80" spans="1:9">
      <c r="A80" s="16" t="s">
        <v>37</v>
      </c>
      <c r="B80" s="41" t="s">
        <v>59</v>
      </c>
      <c r="C80" s="41" t="s">
        <v>30</v>
      </c>
      <c r="D80" s="40">
        <v>523</v>
      </c>
      <c r="E80" s="32">
        <v>514</v>
      </c>
      <c r="F80" s="49">
        <v>540</v>
      </c>
      <c r="G80" s="6"/>
      <c r="H80" s="36"/>
      <c r="I80" s="15"/>
    </row>
    <row r="81" spans="1:9">
      <c r="A81" s="16"/>
      <c r="B81" s="41"/>
      <c r="C81" s="41"/>
      <c r="D81" s="40"/>
      <c r="E81" s="32"/>
      <c r="F81" s="49"/>
      <c r="G81" s="6"/>
      <c r="H81" s="36"/>
      <c r="I81" s="15"/>
    </row>
    <row r="82" spans="1:9">
      <c r="A82" s="16"/>
      <c r="B82" s="41"/>
      <c r="C82" s="41"/>
      <c r="D82" s="40"/>
      <c r="E82" s="32"/>
      <c r="F82" s="49"/>
      <c r="G82" s="6"/>
      <c r="H82" s="36"/>
      <c r="I82" s="15"/>
    </row>
    <row r="83" spans="1:9">
      <c r="A83" s="16"/>
      <c r="B83" s="41"/>
      <c r="C83" s="41"/>
      <c r="D83" s="40"/>
      <c r="E83" s="32"/>
      <c r="F83" s="49"/>
      <c r="G83" s="6"/>
      <c r="H83" s="36"/>
      <c r="I83" s="15"/>
    </row>
    <row r="84" spans="1:9">
      <c r="A84" s="16"/>
      <c r="B84" s="41"/>
      <c r="C84" s="41"/>
      <c r="D84" s="40"/>
      <c r="E84" s="32"/>
      <c r="F84" s="49"/>
      <c r="G84" s="6"/>
      <c r="H84" s="36"/>
      <c r="I84" s="15"/>
    </row>
    <row r="85" spans="1:9">
      <c r="A85" s="16"/>
      <c r="B85" s="41"/>
      <c r="C85" s="41"/>
      <c r="D85" s="40"/>
      <c r="E85" s="32"/>
      <c r="F85" s="49"/>
      <c r="G85" s="6"/>
      <c r="H85" s="36"/>
      <c r="I85" s="15"/>
    </row>
    <row r="86" spans="1:9">
      <c r="A86" s="44"/>
      <c r="C86" s="45"/>
      <c r="D86" s="46"/>
      <c r="E86" s="47"/>
      <c r="F86" s="48"/>
      <c r="G86" s="6"/>
      <c r="H86" s="36"/>
      <c r="I86" s="15"/>
    </row>
    <row r="87" spans="1:9">
      <c r="A87" s="44"/>
      <c r="C87" s="45"/>
      <c r="D87" s="46"/>
      <c r="E87" s="47"/>
      <c r="F87" s="48"/>
      <c r="G87" s="6"/>
      <c r="H87" s="36"/>
      <c r="I87" s="15"/>
    </row>
    <row r="88" spans="1:9">
      <c r="A88" s="13"/>
      <c r="C88" s="6"/>
      <c r="D88" s="3"/>
      <c r="E88" s="3"/>
      <c r="F88" s="3"/>
      <c r="G88" s="3"/>
      <c r="H88" s="36"/>
      <c r="I88" s="15"/>
    </row>
    <row r="89" spans="1:9" ht="15" customHeight="1">
      <c r="A89" s="57" t="s">
        <v>33</v>
      </c>
      <c r="B89" s="57"/>
      <c r="C89" s="57"/>
      <c r="D89" s="57"/>
      <c r="E89" s="57"/>
      <c r="F89" s="57"/>
      <c r="G89" s="57"/>
      <c r="H89" s="12"/>
      <c r="I89" s="15"/>
    </row>
    <row r="90" spans="1:9">
      <c r="A90" s="43" t="s">
        <v>35</v>
      </c>
      <c r="B90" s="43" t="s">
        <v>1</v>
      </c>
      <c r="C90" s="43" t="s">
        <v>2</v>
      </c>
      <c r="D90" s="18" t="s">
        <v>3</v>
      </c>
      <c r="E90" s="18" t="s">
        <v>20</v>
      </c>
      <c r="F90" s="18" t="s">
        <v>25</v>
      </c>
      <c r="G90" s="30" t="s">
        <v>9</v>
      </c>
      <c r="H90" s="38"/>
      <c r="I90" s="15"/>
    </row>
    <row r="91" spans="1:9">
      <c r="A91" s="16"/>
      <c r="B91" s="41"/>
      <c r="C91" s="41"/>
      <c r="D91" s="40"/>
      <c r="E91" s="32"/>
      <c r="F91" s="19" t="e">
        <f t="shared" ref="F91:F93" si="3">(50000/D91)*(E91-D91)</f>
        <v>#DIV/0!</v>
      </c>
      <c r="G91" s="17"/>
      <c r="I91" s="51"/>
    </row>
    <row r="92" spans="1:9">
      <c r="A92" s="16"/>
      <c r="B92" s="41"/>
      <c r="C92" s="41"/>
      <c r="D92" s="40"/>
      <c r="E92" s="32"/>
      <c r="F92" s="19" t="e">
        <f t="shared" si="3"/>
        <v>#DIV/0!</v>
      </c>
      <c r="G92" s="17"/>
      <c r="I92" s="51"/>
    </row>
    <row r="93" spans="1:9">
      <c r="A93" s="16"/>
      <c r="B93" s="41"/>
      <c r="C93" s="41"/>
      <c r="D93" s="40"/>
      <c r="E93" s="32"/>
      <c r="F93" s="19" t="e">
        <f t="shared" si="3"/>
        <v>#DIV/0!</v>
      </c>
      <c r="G93" s="17"/>
      <c r="I93" s="51"/>
    </row>
    <row r="94" spans="1:9">
      <c r="A94" s="16"/>
      <c r="B94" s="41"/>
      <c r="C94" s="41"/>
      <c r="D94" s="40"/>
      <c r="E94" s="32"/>
      <c r="F94" s="19"/>
      <c r="G94" s="17"/>
      <c r="I94" s="51"/>
    </row>
    <row r="95" spans="1:9">
      <c r="A95" s="16"/>
      <c r="B95" s="41"/>
      <c r="C95" s="41"/>
      <c r="D95" s="40"/>
      <c r="E95" s="32"/>
      <c r="F95" s="19"/>
      <c r="G95" s="17"/>
      <c r="I95" s="51"/>
    </row>
    <row r="96" spans="1:9">
      <c r="A96" s="16"/>
      <c r="B96" s="41"/>
      <c r="C96" s="41"/>
      <c r="D96" s="40"/>
      <c r="E96" s="32"/>
      <c r="F96" s="19"/>
      <c r="G96" s="17"/>
    </row>
    <row r="97" spans="1:9">
      <c r="A97" s="16"/>
      <c r="B97" s="41"/>
      <c r="C97" s="41"/>
      <c r="D97" s="40"/>
      <c r="E97" s="32"/>
      <c r="F97" s="19"/>
      <c r="G97" s="17"/>
    </row>
    <row r="98" spans="1:9">
      <c r="A98" s="16"/>
      <c r="B98" s="41"/>
      <c r="C98" s="41"/>
      <c r="D98" s="40"/>
      <c r="E98" s="32"/>
      <c r="F98" s="19"/>
      <c r="G98" s="17"/>
      <c r="I98" s="15"/>
    </row>
    <row r="99" spans="1:9">
      <c r="A99" s="58" t="s">
        <v>10</v>
      </c>
      <c r="B99" s="59"/>
      <c r="C99" s="59"/>
      <c r="D99" s="59"/>
      <c r="E99" s="60"/>
      <c r="F99" s="39" t="e">
        <f>SUM(F91:F98)</f>
        <v>#DIV/0!</v>
      </c>
      <c r="I99" s="15"/>
    </row>
    <row r="100" spans="1:9">
      <c r="A100" s="56" t="s">
        <v>34</v>
      </c>
      <c r="B100" s="55"/>
      <c r="C100" s="55"/>
      <c r="F100" s="14"/>
      <c r="I100" s="15"/>
    </row>
    <row r="101" spans="1:9" ht="10.8" customHeight="1">
      <c r="F101" s="14"/>
      <c r="I101" s="15"/>
    </row>
    <row r="102" spans="1:9">
      <c r="F102" s="14"/>
      <c r="I102" s="15"/>
    </row>
    <row r="103" spans="1:9">
      <c r="I103" s="15"/>
    </row>
    <row r="104" spans="1:9">
      <c r="I104" s="15"/>
    </row>
    <row r="105" spans="1:9">
      <c r="I105" s="15"/>
    </row>
    <row r="106" spans="1:9" ht="14.4" customHeight="1">
      <c r="A106" s="52" t="s">
        <v>28</v>
      </c>
      <c r="B106" s="53"/>
      <c r="C106" s="53"/>
      <c r="D106" s="53"/>
      <c r="E106" s="53"/>
      <c r="F106" s="53"/>
      <c r="G106" s="54"/>
      <c r="I106" s="15"/>
    </row>
    <row r="107" spans="1:9" ht="14.4" customHeight="1">
      <c r="A107" s="43" t="s">
        <v>19</v>
      </c>
      <c r="B107" s="43" t="s">
        <v>1</v>
      </c>
      <c r="C107" s="43" t="s">
        <v>2</v>
      </c>
      <c r="D107" s="18" t="s">
        <v>3</v>
      </c>
      <c r="E107" s="30" t="s">
        <v>5</v>
      </c>
      <c r="F107" s="30" t="s">
        <v>4</v>
      </c>
      <c r="G107" s="30" t="s">
        <v>29</v>
      </c>
    </row>
    <row r="108" spans="1:9">
      <c r="A108" s="16" t="s">
        <v>37</v>
      </c>
      <c r="B108" s="41" t="s">
        <v>40</v>
      </c>
      <c r="C108" s="41" t="s">
        <v>30</v>
      </c>
      <c r="D108" s="40">
        <v>987</v>
      </c>
      <c r="E108" s="32">
        <v>952</v>
      </c>
      <c r="F108" s="49">
        <v>1040</v>
      </c>
    </row>
    <row r="109" spans="1:9">
      <c r="A109" s="16" t="s">
        <v>37</v>
      </c>
      <c r="B109" s="41" t="s">
        <v>41</v>
      </c>
      <c r="C109" s="41" t="s">
        <v>30</v>
      </c>
      <c r="D109" s="40">
        <v>7820</v>
      </c>
      <c r="E109" s="32">
        <v>7660</v>
      </c>
      <c r="F109" s="49">
        <v>8150</v>
      </c>
    </row>
    <row r="110" spans="1:9">
      <c r="A110" s="16" t="s">
        <v>37</v>
      </c>
      <c r="B110" s="41" t="s">
        <v>43</v>
      </c>
      <c r="C110" s="41" t="s">
        <v>30</v>
      </c>
      <c r="D110" s="40">
        <v>709</v>
      </c>
      <c r="E110" s="32">
        <v>688</v>
      </c>
      <c r="F110" s="49">
        <v>740</v>
      </c>
    </row>
    <row r="111" spans="1:9">
      <c r="A111" s="16" t="s">
        <v>37</v>
      </c>
      <c r="B111" s="41" t="s">
        <v>44</v>
      </c>
      <c r="C111" s="41" t="s">
        <v>30</v>
      </c>
      <c r="D111" s="40">
        <v>4508</v>
      </c>
      <c r="E111" s="32">
        <v>4400</v>
      </c>
      <c r="F111" s="49">
        <v>4670</v>
      </c>
    </row>
    <row r="112" spans="1:9">
      <c r="A112" s="16" t="s">
        <v>37</v>
      </c>
      <c r="B112" s="41" t="s">
        <v>45</v>
      </c>
      <c r="C112" s="41" t="s">
        <v>30</v>
      </c>
      <c r="D112" s="40">
        <v>377</v>
      </c>
      <c r="E112" s="32">
        <v>365</v>
      </c>
      <c r="F112" s="49">
        <v>396</v>
      </c>
    </row>
    <row r="113" spans="1:6">
      <c r="A113" s="16" t="s">
        <v>37</v>
      </c>
      <c r="B113" s="41" t="s">
        <v>48</v>
      </c>
      <c r="C113" s="41" t="s">
        <v>30</v>
      </c>
      <c r="D113" s="40">
        <v>1509</v>
      </c>
      <c r="E113" s="32">
        <v>1457</v>
      </c>
      <c r="F113" s="49">
        <v>1620</v>
      </c>
    </row>
    <row r="114" spans="1:6">
      <c r="A114" s="16" t="s">
        <v>37</v>
      </c>
      <c r="B114" s="41" t="s">
        <v>56</v>
      </c>
      <c r="C114" s="41" t="s">
        <v>38</v>
      </c>
      <c r="D114" s="40">
        <v>1205</v>
      </c>
      <c r="E114" s="32">
        <v>1148</v>
      </c>
      <c r="F114" s="49">
        <v>1275</v>
      </c>
    </row>
    <row r="115" spans="1:6">
      <c r="A115" s="16" t="s">
        <v>37</v>
      </c>
      <c r="B115" s="41" t="s">
        <v>59</v>
      </c>
      <c r="C115" s="41" t="s">
        <v>30</v>
      </c>
      <c r="D115" s="40">
        <v>523</v>
      </c>
      <c r="E115" s="32">
        <v>514</v>
      </c>
      <c r="F115" s="49">
        <v>540</v>
      </c>
    </row>
  </sheetData>
  <mergeCells count="17">
    <mergeCell ref="A17:G17"/>
    <mergeCell ref="A62:D62"/>
    <mergeCell ref="A67:E67"/>
    <mergeCell ref="A2:I2"/>
    <mergeCell ref="A21:I21"/>
    <mergeCell ref="A34:G34"/>
    <mergeCell ref="A3:I3"/>
    <mergeCell ref="A106:G106"/>
    <mergeCell ref="A35:C35"/>
    <mergeCell ref="A63:C63"/>
    <mergeCell ref="A89:G89"/>
    <mergeCell ref="A100:C100"/>
    <mergeCell ref="A75:F75"/>
    <mergeCell ref="A54:E54"/>
    <mergeCell ref="A48:E48"/>
    <mergeCell ref="A39:E39"/>
    <mergeCell ref="A99:E99"/>
  </mergeCells>
  <phoneticPr fontId="0" type="noConversion"/>
  <conditionalFormatting sqref="F99 H34 E62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2024-09-26T10:11:20Z</dcterms:modified>
</cp:coreProperties>
</file>