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/>
  <c r="G30"/>
  <c r="H16"/>
  <c r="H15"/>
  <c r="H14"/>
  <c r="H13"/>
  <c r="F51"/>
  <c r="G29"/>
  <c r="H29" s="1"/>
  <c r="G28"/>
  <c r="H28" s="1"/>
  <c r="H9"/>
  <c r="H12"/>
  <c r="H11" l="1"/>
  <c r="H10"/>
  <c r="G24"/>
  <c r="H24" s="1"/>
  <c r="G25"/>
  <c r="H25" s="1"/>
  <c r="G26"/>
  <c r="H26" s="1"/>
  <c r="G27"/>
  <c r="H27" s="1"/>
  <c r="H5"/>
  <c r="H8" l="1"/>
  <c r="H7"/>
  <c r="H6"/>
  <c r="H18" l="1"/>
  <c r="F56" l="1"/>
  <c r="H34" l="1"/>
</calcChain>
</file>

<file path=xl/sharedStrings.xml><?xml version="1.0" encoding="utf-8"?>
<sst xmlns="http://schemas.openxmlformats.org/spreadsheetml/2006/main" count="119" uniqueCount="52">
  <si>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</si>
  <si>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</si>
  <si>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</si>
  <si>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</si>
  <si>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</si>
  <si>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</si>
  <si>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</si>
  <si>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</si>
  <si>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</si>
  <si>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</si>
  <si>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</si>
  <si>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</si>
  <si>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</si>
  <si>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</si>
  <si>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</si>
  <si>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</si>
  <si>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</si>
  <si>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</si>
  <si>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</si>
  <si>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</si>
  <si>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</si>
  <si>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</si>
  <si>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</si>
  <si>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</si>
  <si>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</si>
  <si>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</si>
  <si>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</si>
  <si>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</si>
  <si>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</si>
  <si>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</si>
  <si>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WIPRO</t>
  </si>
  <si>
    <t>MPHASIS</t>
  </si>
  <si>
    <t>BHARTIARTL 1660 PUT</t>
  </si>
  <si>
    <t>ITC 485 CALL</t>
  </si>
  <si>
    <t>MGL 1500 PUT</t>
  </si>
  <si>
    <t>SBIN 790 PUT</t>
  </si>
  <si>
    <t>IRFC</t>
  </si>
  <si>
    <t>NIFTY 24300 PUT</t>
  </si>
  <si>
    <t>LICHSGFIN 590 PUT</t>
  </si>
  <si>
    <t>FEDERALBANK</t>
  </si>
  <si>
    <t>BIOCON</t>
  </si>
  <si>
    <t>HEROMOTOR 4900 PUT</t>
  </si>
  <si>
    <t>SBILIFE 1620 PUT</t>
  </si>
  <si>
    <t>SBICARD</t>
  </si>
  <si>
    <t>INDUSTOWER</t>
  </si>
  <si>
    <t>LAURUSLAB</t>
  </si>
  <si>
    <t>BAJAJFINSERV 1700 PUT</t>
  </si>
  <si>
    <t>ADANIENT 2700 PUT</t>
  </si>
  <si>
    <t>MIDCPNIFTY 12300 PUT</t>
  </si>
  <si>
    <t>HINDPETRO 370 PUT</t>
  </si>
  <si>
    <t>APTUS</t>
  </si>
  <si>
    <t>THERMAX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</si>
</sst>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47" zoomScaleNormal="100" workbookViewId="0">
      <selection activeCell="I61" sqref="I61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33</v>
      </c>
      <c r="B5" s="15" t="s">
        <v>26</v>
      </c>
      <c r="C5" s="16">
        <v>6</v>
      </c>
      <c r="D5" s="16">
        <v>4.9000000000000004</v>
      </c>
      <c r="E5" s="16">
        <v>10</v>
      </c>
      <c r="F5" s="16">
        <v>8.1</v>
      </c>
      <c r="G5" s="22">
        <v>1600</v>
      </c>
      <c r="H5" s="18">
        <f t="shared" ref="H5:H16" si="0">+G5*(F5-C5)</f>
        <v>3359.9999999999995</v>
      </c>
      <c r="I5" s="23" t="s">
        <v>28</v>
      </c>
    </row>
    <row r="6" spans="1:9">
      <c r="A6" s="19" t="s">
        <v>34</v>
      </c>
      <c r="B6" s="15" t="s">
        <v>19</v>
      </c>
      <c r="C6" s="16">
        <v>34</v>
      </c>
      <c r="D6" s="16">
        <v>30</v>
      </c>
      <c r="E6" s="16">
        <v>43</v>
      </c>
      <c r="F6" s="16">
        <v>43</v>
      </c>
      <c r="G6" s="22">
        <v>400</v>
      </c>
      <c r="H6" s="18">
        <f t="shared" si="0"/>
        <v>3600</v>
      </c>
      <c r="I6" s="23" t="s">
        <v>28</v>
      </c>
    </row>
    <row r="7" spans="1:9">
      <c r="A7" s="19" t="s">
        <v>35</v>
      </c>
      <c r="B7" s="15" t="s">
        <v>19</v>
      </c>
      <c r="C7" s="16">
        <v>8</v>
      </c>
      <c r="D7" s="16">
        <v>5.5</v>
      </c>
      <c r="E7" s="16">
        <v>14</v>
      </c>
      <c r="F7" s="16">
        <v>10.3</v>
      </c>
      <c r="G7" s="22">
        <v>750</v>
      </c>
      <c r="H7" s="18">
        <f t="shared" si="0"/>
        <v>1725.0000000000005</v>
      </c>
      <c r="I7" s="23" t="s">
        <v>28</v>
      </c>
    </row>
    <row r="8" spans="1:9">
      <c r="A8" s="19" t="s">
        <v>37</v>
      </c>
      <c r="B8" s="15" t="s">
        <v>19</v>
      </c>
      <c r="C8" s="16">
        <v>165</v>
      </c>
      <c r="D8" s="16">
        <v>130</v>
      </c>
      <c r="E8" s="16">
        <v>230</v>
      </c>
      <c r="F8" s="16">
        <v>200</v>
      </c>
      <c r="G8" s="22">
        <v>25</v>
      </c>
      <c r="H8" s="18">
        <f t="shared" si="0"/>
        <v>875</v>
      </c>
      <c r="I8" s="23" t="s">
        <v>28</v>
      </c>
    </row>
    <row r="9" spans="1:9">
      <c r="A9" s="19" t="s">
        <v>38</v>
      </c>
      <c r="B9" s="15" t="s">
        <v>19</v>
      </c>
      <c r="C9" s="16">
        <v>11.6</v>
      </c>
      <c r="D9" s="16">
        <v>10</v>
      </c>
      <c r="E9" s="16">
        <v>16</v>
      </c>
      <c r="F9" s="16">
        <v>10</v>
      </c>
      <c r="G9" s="22">
        <v>1000</v>
      </c>
      <c r="H9" s="18">
        <f t="shared" si="0"/>
        <v>-1599.9999999999995</v>
      </c>
      <c r="I9" s="23" t="s">
        <v>13</v>
      </c>
    </row>
    <row r="10" spans="1:9">
      <c r="A10" s="19" t="s">
        <v>41</v>
      </c>
      <c r="B10" s="15" t="s">
        <v>19</v>
      </c>
      <c r="C10" s="16">
        <v>86</v>
      </c>
      <c r="D10" s="16">
        <v>74</v>
      </c>
      <c r="E10" s="16">
        <v>115</v>
      </c>
      <c r="F10" s="16">
        <v>101</v>
      </c>
      <c r="G10" s="22">
        <v>150</v>
      </c>
      <c r="H10" s="18">
        <f t="shared" si="0"/>
        <v>2250</v>
      </c>
      <c r="I10" s="23" t="s">
        <v>28</v>
      </c>
    </row>
    <row r="11" spans="1:9">
      <c r="A11" s="19" t="s">
        <v>42</v>
      </c>
      <c r="B11" s="15" t="s">
        <v>19</v>
      </c>
      <c r="C11" s="16">
        <v>18</v>
      </c>
      <c r="D11" s="16">
        <v>15</v>
      </c>
      <c r="E11" s="16">
        <v>26</v>
      </c>
      <c r="F11" s="16">
        <v>21.6</v>
      </c>
      <c r="G11" s="22">
        <v>375</v>
      </c>
      <c r="H11" s="18">
        <f t="shared" si="0"/>
        <v>1350.0000000000005</v>
      </c>
      <c r="I11" s="23" t="s">
        <v>28</v>
      </c>
    </row>
    <row r="12" spans="1:9">
      <c r="A12" s="19" t="s">
        <v>32</v>
      </c>
      <c r="B12" s="15" t="s">
        <v>19</v>
      </c>
      <c r="C12" s="16">
        <v>22</v>
      </c>
      <c r="D12" s="16">
        <v>18</v>
      </c>
      <c r="E12" s="16">
        <v>31</v>
      </c>
      <c r="F12" s="16">
        <v>27</v>
      </c>
      <c r="G12" s="22">
        <v>475</v>
      </c>
      <c r="H12" s="18">
        <f t="shared" si="0"/>
        <v>2375</v>
      </c>
      <c r="I12" s="23" t="s">
        <v>28</v>
      </c>
    </row>
    <row r="13" spans="1:9">
      <c r="A13" s="19" t="s">
        <v>46</v>
      </c>
      <c r="B13" s="15" t="s">
        <v>19</v>
      </c>
      <c r="C13" s="16">
        <v>21</v>
      </c>
      <c r="D13" s="16">
        <v>18</v>
      </c>
      <c r="E13" s="16">
        <v>30</v>
      </c>
      <c r="F13" s="16">
        <v>23.5</v>
      </c>
      <c r="G13" s="22">
        <v>500</v>
      </c>
      <c r="H13" s="18">
        <f t="shared" si="0"/>
        <v>1250</v>
      </c>
      <c r="I13" s="23" t="s">
        <v>28</v>
      </c>
    </row>
    <row r="14" spans="1:9">
      <c r="A14" s="19" t="s">
        <v>47</v>
      </c>
      <c r="B14" s="15" t="s">
        <v>19</v>
      </c>
      <c r="C14" s="16">
        <v>68</v>
      </c>
      <c r="D14" s="16">
        <v>63</v>
      </c>
      <c r="E14" s="16">
        <v>80</v>
      </c>
      <c r="F14" s="16">
        <v>76</v>
      </c>
      <c r="G14" s="22">
        <v>300</v>
      </c>
      <c r="H14" s="18">
        <f t="shared" si="0"/>
        <v>2400</v>
      </c>
      <c r="I14" s="23" t="s">
        <v>28</v>
      </c>
    </row>
    <row r="15" spans="1:9">
      <c r="A15" s="19" t="s">
        <v>48</v>
      </c>
      <c r="B15" s="15" t="s">
        <v>19</v>
      </c>
      <c r="C15" s="16">
        <v>90</v>
      </c>
      <c r="D15" s="16">
        <v>65</v>
      </c>
      <c r="E15" s="16">
        <v>140</v>
      </c>
      <c r="F15" s="16">
        <v>118</v>
      </c>
      <c r="G15" s="22">
        <v>50</v>
      </c>
      <c r="H15" s="18">
        <f t="shared" si="0"/>
        <v>1400</v>
      </c>
      <c r="I15" s="23" t="s">
        <v>28</v>
      </c>
    </row>
    <row r="16" spans="1:9">
      <c r="A16" s="19" t="s">
        <v>49</v>
      </c>
      <c r="B16" s="15" t="s">
        <v>19</v>
      </c>
      <c r="C16" s="16">
        <v>7</v>
      </c>
      <c r="D16" s="16">
        <v>6</v>
      </c>
      <c r="E16" s="16">
        <v>10</v>
      </c>
      <c r="F16" s="16">
        <v>8.1999999999999993</v>
      </c>
      <c r="G16" s="22">
        <v>2025</v>
      </c>
      <c r="H16" s="18">
        <f t="shared" si="0"/>
        <v>2429.9999999999986</v>
      </c>
      <c r="I16" s="23" t="s">
        <v>28</v>
      </c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48" t="s">
        <v>10</v>
      </c>
      <c r="B18" s="48"/>
      <c r="C18" s="48"/>
      <c r="D18" s="48"/>
      <c r="E18" s="48"/>
      <c r="F18" s="48"/>
      <c r="G18" s="48"/>
      <c r="H18" s="21">
        <f>SUM(H5:H17)</f>
        <v>21415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B20" s="37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>
      <c r="A23" s="45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36</v>
      </c>
      <c r="B24" s="15" t="s">
        <v>29</v>
      </c>
      <c r="C24" s="16">
        <v>135.80000000000001</v>
      </c>
      <c r="D24" s="16">
        <v>137</v>
      </c>
      <c r="E24" s="16">
        <v>132</v>
      </c>
      <c r="F24" s="16">
        <v>134.69999999999999</v>
      </c>
      <c r="G24" s="22">
        <f>100000/C24</f>
        <v>736.37702503681874</v>
      </c>
      <c r="H24" s="18">
        <f>+G24*(C24-F24)</f>
        <v>810.01472754051736</v>
      </c>
      <c r="I24" s="23" t="s">
        <v>28</v>
      </c>
    </row>
    <row r="25" spans="1:9" ht="14.25" customHeight="1">
      <c r="A25" s="19" t="s">
        <v>39</v>
      </c>
      <c r="B25" s="15" t="s">
        <v>29</v>
      </c>
      <c r="C25" s="15">
        <v>184.5</v>
      </c>
      <c r="D25" s="16">
        <v>186.5</v>
      </c>
      <c r="E25" s="16">
        <v>180</v>
      </c>
      <c r="F25" s="20">
        <v>182.8</v>
      </c>
      <c r="G25" s="22">
        <f t="shared" ref="G25:G30" si="1">100000/C25</f>
        <v>542.0054200542005</v>
      </c>
      <c r="H25" s="18">
        <f>+G25*(C25-F25)</f>
        <v>921.40921409213468</v>
      </c>
      <c r="I25" s="23" t="s">
        <v>28</v>
      </c>
    </row>
    <row r="26" spans="1:9" ht="14.25" customHeight="1">
      <c r="A26" s="19" t="s">
        <v>40</v>
      </c>
      <c r="B26" s="15" t="s">
        <v>29</v>
      </c>
      <c r="C26" s="16">
        <v>312</v>
      </c>
      <c r="D26" s="16">
        <v>315</v>
      </c>
      <c r="E26" s="16">
        <v>306</v>
      </c>
      <c r="F26" s="20">
        <v>308.8</v>
      </c>
      <c r="G26" s="22">
        <f t="shared" si="1"/>
        <v>320.5128205128205</v>
      </c>
      <c r="H26" s="18">
        <f>+G26*(C26-F26)</f>
        <v>1025.641025641022</v>
      </c>
      <c r="I26" s="23" t="s">
        <v>28</v>
      </c>
    </row>
    <row r="27" spans="1:9" ht="14.25" customHeight="1">
      <c r="A27" s="19" t="s">
        <v>43</v>
      </c>
      <c r="B27" s="15" t="s">
        <v>29</v>
      </c>
      <c r="C27" s="16">
        <v>684</v>
      </c>
      <c r="D27" s="16">
        <v>691</v>
      </c>
      <c r="E27" s="16">
        <v>670</v>
      </c>
      <c r="F27" s="20">
        <v>691</v>
      </c>
      <c r="G27" s="22">
        <f t="shared" si="1"/>
        <v>146.19883040935673</v>
      </c>
      <c r="H27" s="18">
        <f t="shared" ref="H27:H30" si="2">+G27*(C27-F27)</f>
        <v>-1023.3918128654971</v>
      </c>
      <c r="I27" s="23" t="s">
        <v>13</v>
      </c>
    </row>
    <row r="28" spans="1:9" ht="14.25" customHeight="1">
      <c r="A28" s="19" t="s">
        <v>44</v>
      </c>
      <c r="B28" s="15" t="s">
        <v>29</v>
      </c>
      <c r="C28" s="16">
        <v>332</v>
      </c>
      <c r="D28" s="16">
        <v>335</v>
      </c>
      <c r="E28" s="16">
        <v>325</v>
      </c>
      <c r="F28" s="20">
        <v>335</v>
      </c>
      <c r="G28" s="22">
        <f t="shared" si="1"/>
        <v>301.20481927710841</v>
      </c>
      <c r="H28" s="18">
        <f t="shared" si="2"/>
        <v>-903.61445783132524</v>
      </c>
      <c r="I28" s="23" t="s">
        <v>13</v>
      </c>
    </row>
    <row r="29" spans="1:9" ht="14.25" customHeight="1">
      <c r="A29" s="19" t="s">
        <v>45</v>
      </c>
      <c r="B29" s="15" t="s">
        <v>26</v>
      </c>
      <c r="C29" s="16">
        <v>474</v>
      </c>
      <c r="D29" s="16">
        <v>469</v>
      </c>
      <c r="E29" s="16">
        <v>485</v>
      </c>
      <c r="F29" s="20">
        <v>478.6</v>
      </c>
      <c r="G29" s="22">
        <f t="shared" si="1"/>
        <v>210.9704641350211</v>
      </c>
      <c r="H29" s="18">
        <f t="shared" ref="H29" si="3">+G29*(F29-C29)</f>
        <v>970.46413502110192</v>
      </c>
      <c r="I29" s="23" t="s">
        <v>28</v>
      </c>
    </row>
    <row r="30" spans="1:9" ht="14.25" customHeight="1">
      <c r="A30" s="19" t="s">
        <v>50</v>
      </c>
      <c r="B30" s="15" t="s">
        <v>29</v>
      </c>
      <c r="C30" s="16">
        <v>339</v>
      </c>
      <c r="D30" s="16">
        <v>342</v>
      </c>
      <c r="E30" s="16">
        <v>332</v>
      </c>
      <c r="F30" s="20">
        <v>335.5</v>
      </c>
      <c r="G30" s="22">
        <f t="shared" si="1"/>
        <v>294.9852507374631</v>
      </c>
      <c r="H30" s="18">
        <f t="shared" si="2"/>
        <v>1032.4483775811209</v>
      </c>
      <c r="I30" s="23" t="s">
        <v>28</v>
      </c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48" t="s">
        <v>10</v>
      </c>
      <c r="B34" s="48"/>
      <c r="C34" s="48"/>
      <c r="D34" s="48"/>
      <c r="E34" s="48"/>
      <c r="F34" s="48"/>
      <c r="G34" s="48"/>
      <c r="H34" s="21">
        <f>SUM(H24:H33)</f>
        <v>2832.9712091790743</v>
      </c>
      <c r="I34" s="24"/>
    </row>
    <row r="35" spans="1:9">
      <c r="A35" s="53" t="s">
        <v>14</v>
      </c>
      <c r="B35" s="53"/>
      <c r="C35" s="53"/>
      <c r="I35" s="6"/>
    </row>
    <row r="36" spans="1:9">
      <c r="A36" s="26"/>
      <c r="B36" s="26"/>
      <c r="C36" s="26"/>
      <c r="I36" s="6"/>
    </row>
    <row r="37" spans="1:9">
      <c r="A37" s="26"/>
      <c r="B37" s="26"/>
      <c r="C37" s="47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49" t="s">
        <v>27</v>
      </c>
      <c r="B41" s="49"/>
      <c r="C41" s="49"/>
      <c r="D41" s="49"/>
      <c r="E41" s="49"/>
      <c r="F41" s="49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15" t="s">
        <v>25</v>
      </c>
      <c r="B43" s="36" t="s">
        <v>51</v>
      </c>
      <c r="C43" s="36" t="s">
        <v>26</v>
      </c>
      <c r="D43" s="35">
        <v>5410</v>
      </c>
      <c r="E43" s="27">
        <v>5110</v>
      </c>
      <c r="F43" s="44">
        <v>5850</v>
      </c>
      <c r="G43" s="5"/>
      <c r="H43" s="31"/>
      <c r="I43" s="14"/>
    </row>
    <row r="44" spans="1:9">
      <c r="A44" s="15"/>
      <c r="B44" s="36"/>
      <c r="C44" s="36"/>
      <c r="D44" s="35"/>
      <c r="E44" s="27"/>
      <c r="F44" s="44"/>
      <c r="G44" s="5"/>
      <c r="H44" s="31"/>
      <c r="I44" s="14"/>
    </row>
    <row r="45" spans="1:9">
      <c r="A45" s="15"/>
      <c r="B45" s="36"/>
      <c r="C45" s="36"/>
      <c r="D45" s="35"/>
      <c r="E45" s="27"/>
      <c r="F45" s="44"/>
      <c r="G45" s="5"/>
      <c r="H45" s="31"/>
      <c r="I45" s="14"/>
    </row>
    <row r="46" spans="1:9">
      <c r="A46" s="15"/>
      <c r="B46" s="36"/>
      <c r="C46" s="36"/>
      <c r="D46" s="35"/>
      <c r="E46" s="27"/>
      <c r="F46" s="44"/>
      <c r="G46" s="5"/>
      <c r="H46" s="31"/>
      <c r="I46" s="14"/>
    </row>
    <row r="47" spans="1:9">
      <c r="A47" s="39"/>
      <c r="C47" s="40"/>
      <c r="D47" s="41"/>
      <c r="E47" s="42"/>
      <c r="F47" s="43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49" t="s">
        <v>21</v>
      </c>
      <c r="B49" s="49"/>
      <c r="C49" s="49"/>
      <c r="D49" s="49"/>
      <c r="E49" s="49"/>
      <c r="F49" s="49"/>
      <c r="G49" s="49"/>
      <c r="H49" s="11"/>
      <c r="I49" s="14"/>
    </row>
    <row r="50" spans="1:9">
      <c r="A50" s="38" t="s">
        <v>23</v>
      </c>
      <c r="B50" s="38" t="s">
        <v>1</v>
      </c>
      <c r="C50" s="38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15" t="s">
        <v>25</v>
      </c>
      <c r="B51" s="36" t="s">
        <v>31</v>
      </c>
      <c r="C51" s="36" t="s">
        <v>26</v>
      </c>
      <c r="D51" s="35">
        <v>3141</v>
      </c>
      <c r="E51" s="27">
        <v>3027</v>
      </c>
      <c r="F51" s="18">
        <f>(50000/D51)*(E51-D51)</f>
        <v>-1814.7086914995223</v>
      </c>
      <c r="G51" s="16" t="s">
        <v>13</v>
      </c>
      <c r="I51" s="46"/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  <c r="I55" s="14"/>
    </row>
    <row r="56" spans="1:9">
      <c r="A56" s="55" t="s">
        <v>10</v>
      </c>
      <c r="B56" s="56"/>
      <c r="C56" s="56"/>
      <c r="D56" s="56"/>
      <c r="E56" s="57"/>
      <c r="F56" s="34">
        <f>SUM(F51:F55)</f>
        <v>-1814.7086914995223</v>
      </c>
      <c r="I56" s="14"/>
    </row>
    <row r="57" spans="1:9">
      <c r="A57" s="54" t="s">
        <v>22</v>
      </c>
      <c r="B57" s="53"/>
      <c r="C57" s="53"/>
      <c r="F57" s="13"/>
      <c r="I57" s="14"/>
    </row>
    <row r="58" spans="1:9" ht="10.8" customHeight="1">
      <c r="F58" s="13"/>
      <c r="I58" s="14"/>
    </row>
    <row r="59" spans="1:9">
      <c r="F59" s="13"/>
      <c r="I59" s="14"/>
    </row>
    <row r="60" spans="1:9">
      <c r="I60" s="14"/>
    </row>
    <row r="61" spans="1:9">
      <c r="I61" s="14"/>
    </row>
    <row r="62" spans="1:9">
      <c r="I62" s="14"/>
    </row>
    <row r="63" spans="1:9" ht="14.4" customHeight="1">
      <c r="A63" s="50" t="s">
        <v>17</v>
      </c>
      <c r="B63" s="51"/>
      <c r="C63" s="51"/>
      <c r="D63" s="51"/>
      <c r="E63" s="51"/>
      <c r="F63" s="51"/>
      <c r="G63" s="52"/>
      <c r="I63" s="14"/>
    </row>
    <row r="64" spans="1:9" ht="14.4" customHeight="1">
      <c r="A64" s="38" t="s">
        <v>11</v>
      </c>
      <c r="B64" s="38" t="s">
        <v>1</v>
      </c>
      <c r="C64" s="38" t="s">
        <v>2</v>
      </c>
      <c r="D64" s="17" t="s">
        <v>3</v>
      </c>
      <c r="E64" s="25" t="s">
        <v>5</v>
      </c>
      <c r="F64" s="25" t="s">
        <v>4</v>
      </c>
      <c r="G64" s="25" t="s">
        <v>18</v>
      </c>
    </row>
    <row r="65" spans="1:6">
      <c r="A65" s="15" t="s">
        <v>25</v>
      </c>
      <c r="B65" s="36" t="s">
        <v>30</v>
      </c>
      <c r="C65" s="36" t="s">
        <v>26</v>
      </c>
      <c r="D65" s="35">
        <v>559</v>
      </c>
      <c r="E65" s="27">
        <v>539</v>
      </c>
      <c r="F65" s="44">
        <v>589</v>
      </c>
    </row>
    <row r="66" spans="1:6">
      <c r="A66" s="15" t="s">
        <v>25</v>
      </c>
      <c r="B66" s="36" t="s">
        <v>51</v>
      </c>
      <c r="C66" s="36" t="s">
        <v>26</v>
      </c>
      <c r="D66" s="35">
        <v>5410</v>
      </c>
      <c r="E66" s="27">
        <v>5110</v>
      </c>
      <c r="F66" s="44">
        <v>5850</v>
      </c>
    </row>
    <row r="67" spans="1:6">
      <c r="A67" s="15"/>
      <c r="B67" s="36"/>
      <c r="C67" s="36"/>
      <c r="D67" s="35"/>
      <c r="E67" s="27"/>
      <c r="F67" s="44"/>
    </row>
    <row r="68" spans="1:6">
      <c r="A68" s="15"/>
      <c r="B68" s="36"/>
      <c r="C68" s="36"/>
      <c r="D68" s="35"/>
      <c r="E68" s="27"/>
      <c r="F68" s="44"/>
    </row>
    <row r="69" spans="1:6">
      <c r="A69" s="15"/>
      <c r="B69" s="36"/>
      <c r="C69" s="36"/>
      <c r="D69" s="35"/>
      <c r="E69" s="27"/>
      <c r="F69" s="44"/>
    </row>
  </sheetData>
  <mergeCells count="11">
    <mergeCell ref="A63:G63"/>
    <mergeCell ref="A35:C35"/>
    <mergeCell ref="A49:G49"/>
    <mergeCell ref="A57:C57"/>
    <mergeCell ref="A41:F41"/>
    <mergeCell ref="A56:E56"/>
    <mergeCell ref="A18:G18"/>
    <mergeCell ref="A2:I2"/>
    <mergeCell ref="A22:I22"/>
    <mergeCell ref="A34:G34"/>
    <mergeCell ref="A3:I3"/>
  </mergeCells>
  <phoneticPr fontId="0" type="noConversion"/>
  <conditionalFormatting sqref="F56 H34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2024-10-25T10:07:55Z</dcterms:modified>
</cp:coreProperties>
</file>