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-120" windowWidth="14856" windowHeight="5184"/>
  </bookViews>
  <sheets>
    <sheet name="Sheet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1" i="1"/>
  <c r="F52"/>
  <c r="F48"/>
  <c r="F49"/>
  <c r="F50"/>
  <c r="H14"/>
  <c r="H13"/>
  <c r="F53"/>
  <c r="H9"/>
  <c r="F47"/>
  <c r="H12"/>
  <c r="H11" l="1"/>
  <c r="H10"/>
  <c r="G22"/>
  <c r="H22" s="1"/>
  <c r="G23"/>
  <c r="H23" s="1"/>
  <c r="G24"/>
  <c r="H24" s="1"/>
  <c r="G25"/>
  <c r="H25" s="1"/>
  <c r="H5"/>
  <c r="H8" l="1"/>
  <c r="H7"/>
  <c r="H6"/>
  <c r="H16" l="1"/>
  <c r="F58" l="1"/>
  <c r="H32" l="1"/>
</calcChain>
</file>

<file path=xl/sharedStrings.xml><?xml version="1.0" encoding="utf-8"?>
<sst xmlns="http://schemas.openxmlformats.org/spreadsheetml/2006/main" count="131" uniqueCount="54">
  <si>
    <t>FOR INTERNAL USE ONLY</t>
  </si>
  <si>
    <t>Stock</t>
  </si>
  <si>
    <t>Buy/Sell</t>
  </si>
  <si>
    <t>Entry Rate</t>
  </si>
  <si>
    <t>Target</t>
  </si>
  <si>
    <t>Stop Loss</t>
  </si>
  <si>
    <t>Exit Rate</t>
  </si>
  <si>
    <t>Lot Size</t>
  </si>
  <si>
    <t>P/L</t>
  </si>
  <si>
    <t>Remarks</t>
  </si>
  <si>
    <t>Total (Gross Amount)</t>
  </si>
  <si>
    <t>Type</t>
  </si>
  <si>
    <t>EXIT RATE</t>
  </si>
  <si>
    <t>SL</t>
  </si>
  <si>
    <t>* Profit calculated based on 1 lacs invested in each call</t>
  </si>
  <si>
    <t>Profit/ Loss</t>
  </si>
  <si>
    <t>INTRADAY CALLS (F&amp;O)</t>
  </si>
  <si>
    <t>Open Trading Calls &amp; Positional (Cash + Futures + Options)</t>
  </si>
  <si>
    <t>RSL</t>
  </si>
  <si>
    <t>BUY</t>
  </si>
  <si>
    <t>INTRADAY CALLS (CASH)*</t>
  </si>
  <si>
    <t>Updates on Trading Calls &amp; Positional (Cash + Futures + Options) ***</t>
  </si>
  <si>
    <t>*** P/L has been calculated based on 50 thousands invested in cash</t>
  </si>
  <si>
    <t>Type5</t>
  </si>
  <si>
    <t>Quantity</t>
  </si>
  <si>
    <t>PRUDENT TRADE</t>
  </si>
  <si>
    <t xml:space="preserve">BUY </t>
  </si>
  <si>
    <t>Positional Calls (Cash + Futures + Options)</t>
  </si>
  <si>
    <t>BOOKED PROFIT</t>
  </si>
  <si>
    <t>SELL</t>
  </si>
  <si>
    <t>TORNTPOWER</t>
  </si>
  <si>
    <t>OPTION STRATEY</t>
  </si>
  <si>
    <t>CESC</t>
  </si>
  <si>
    <t>NATIONALUM</t>
  </si>
  <si>
    <t>HINDALCO</t>
  </si>
  <si>
    <t>FINPIPE</t>
  </si>
  <si>
    <t>ANANDRATHI</t>
  </si>
  <si>
    <t>WIPRO</t>
  </si>
  <si>
    <t>JYOTHYLAB</t>
  </si>
  <si>
    <t>MPHASIS 3000 CALL</t>
  </si>
  <si>
    <t>ICICIBANK 1270 CALL</t>
  </si>
  <si>
    <t>HINDZINC</t>
  </si>
  <si>
    <t>BANKNIFTY 52200 CALL</t>
  </si>
  <si>
    <t>FINNIFTY 24050 CALL</t>
  </si>
  <si>
    <t>DLF 930 PUT</t>
  </si>
  <si>
    <t>POLYCAB 6700 PUT</t>
  </si>
  <si>
    <t>UNITEDSPR 1480 PUT</t>
  </si>
  <si>
    <t>MAXHEALTH</t>
  </si>
  <si>
    <t>GODREJPRO</t>
  </si>
  <si>
    <t>HAL 4400PUT</t>
  </si>
  <si>
    <t>PFC 450 LONG PUT OPTION</t>
  </si>
  <si>
    <t>HDFCBANK 4550 PUT</t>
  </si>
  <si>
    <t>NIFTY 24550 PUT</t>
  </si>
  <si>
    <t>APOLLOHOSP 6900 LONG PUT OPTION</t>
  </si>
</sst>
</file>

<file path=xl/styles.xml><?xml version="1.0" encoding="utf-8"?>
<styleSheet xmlns="http://schemas.openxmlformats.org/spreadsheetml/2006/main">
  <fonts count="9">
    <font>
      <sz val="10"/>
      <name val="Arial"/>
    </font>
    <font>
      <sz val="10"/>
      <name val="Source Sans Pro"/>
      <family val="2"/>
    </font>
    <font>
      <sz val="11"/>
      <name val="Source Sans Pro"/>
      <family val="2"/>
    </font>
    <font>
      <sz val="11"/>
      <color indexed="8"/>
      <name val="Source Sans Pro"/>
      <family val="2"/>
    </font>
    <font>
      <b/>
      <sz val="11"/>
      <name val="Source Sans Pro"/>
      <family val="2"/>
    </font>
    <font>
      <b/>
      <i/>
      <sz val="11"/>
      <name val="Source Sans Pro"/>
      <family val="2"/>
    </font>
    <font>
      <sz val="11"/>
      <color indexed="9"/>
      <name val="Source Sans Pro"/>
      <family val="2"/>
    </font>
    <font>
      <b/>
      <sz val="11"/>
      <color theme="1"/>
      <name val="Source Sans Pro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/>
    <xf numFmtId="0" fontId="3" fillId="0" borderId="1" xfId="0" applyFont="1" applyBorder="1"/>
    <xf numFmtId="0" fontId="3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2" fillId="0" borderId="0" xfId="0" applyFont="1"/>
    <xf numFmtId="0" fontId="2" fillId="2" borderId="0" xfId="0" applyFont="1" applyFill="1"/>
    <xf numFmtId="0" fontId="4" fillId="2" borderId="0" xfId="0" applyFont="1" applyFill="1" applyAlignment="1">
      <alignment horizontal="center" wrapText="1"/>
    </xf>
    <xf numFmtId="0" fontId="5" fillId="2" borderId="1" xfId="0" applyFont="1" applyFill="1" applyBorder="1"/>
    <xf numFmtId="0" fontId="4" fillId="2" borderId="0" xfId="0" applyFont="1" applyFill="1"/>
    <xf numFmtId="0" fontId="6" fillId="2" borderId="0" xfId="0" applyFont="1" applyFill="1" applyAlignment="1">
      <alignment horizontal="center"/>
    </xf>
    <xf numFmtId="0" fontId="2" fillId="0" borderId="1" xfId="0" applyFont="1" applyBorder="1"/>
    <xf numFmtId="1" fontId="2" fillId="0" borderId="0" xfId="0" applyNumberFormat="1" applyFont="1"/>
    <xf numFmtId="2" fontId="2" fillId="0" borderId="0" xfId="0" applyNumberFormat="1" applyFont="1"/>
    <xf numFmtId="0" fontId="2" fillId="0" borderId="2" xfId="0" applyFont="1" applyBorder="1"/>
    <xf numFmtId="0" fontId="2" fillId="0" borderId="2" xfId="0" applyFont="1" applyBorder="1" applyAlignment="1">
      <alignment horizontal="right"/>
    </xf>
    <xf numFmtId="0" fontId="7" fillId="3" borderId="2" xfId="0" applyFont="1" applyFill="1" applyBorder="1" applyAlignment="1">
      <alignment horizontal="center" wrapText="1"/>
    </xf>
    <xf numFmtId="1" fontId="3" fillId="0" borderId="2" xfId="0" applyNumberFormat="1" applyFont="1" applyBorder="1" applyAlignment="1">
      <alignment horizontal="right"/>
    </xf>
    <xf numFmtId="0" fontId="3" fillId="0" borderId="2" xfId="0" applyFont="1" applyBorder="1"/>
    <xf numFmtId="1" fontId="2" fillId="0" borderId="2" xfId="0" applyNumberFormat="1" applyFont="1" applyBorder="1" applyAlignment="1">
      <alignment horizontal="right"/>
    </xf>
    <xf numFmtId="1" fontId="4" fillId="4" borderId="2" xfId="0" applyNumberFormat="1" applyFont="1" applyFill="1" applyBorder="1"/>
    <xf numFmtId="1" fontId="2" fillId="0" borderId="2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4" fillId="4" borderId="2" xfId="0" applyFont="1" applyFill="1" applyBorder="1"/>
    <xf numFmtId="0" fontId="7" fillId="3" borderId="2" xfId="0" applyFont="1" applyFill="1" applyBorder="1" applyAlignment="1">
      <alignment horizontal="right" wrapText="1"/>
    </xf>
    <xf numFmtId="0" fontId="5" fillId="0" borderId="0" xfId="0" applyFont="1"/>
    <xf numFmtId="0" fontId="0" fillId="0" borderId="2" xfId="0" applyBorder="1" applyAlignment="1">
      <alignment horizontal="right"/>
    </xf>
    <xf numFmtId="0" fontId="4" fillId="0" borderId="0" xfId="0" applyFont="1" applyAlignment="1">
      <alignment horizontal="center"/>
    </xf>
    <xf numFmtId="1" fontId="4" fillId="0" borderId="0" xfId="0" applyNumberFormat="1" applyFont="1"/>
    <xf numFmtId="0" fontId="4" fillId="0" borderId="0" xfId="0" applyFont="1"/>
    <xf numFmtId="19" fontId="2" fillId="0" borderId="0" xfId="0" applyNumberFormat="1" applyFont="1"/>
    <xf numFmtId="19" fontId="4" fillId="0" borderId="0" xfId="0" applyNumberFormat="1" applyFont="1" applyAlignment="1">
      <alignment horizontal="center" wrapText="1"/>
    </xf>
    <xf numFmtId="19" fontId="4" fillId="2" borderId="0" xfId="0" applyNumberFormat="1" applyFont="1" applyFill="1" applyAlignment="1">
      <alignment horizontal="center" wrapText="1"/>
    </xf>
    <xf numFmtId="1" fontId="4" fillId="3" borderId="6" xfId="0" applyNumberFormat="1" applyFont="1" applyFill="1" applyBorder="1"/>
    <xf numFmtId="0" fontId="8" fillId="0" borderId="2" xfId="0" applyFont="1" applyBorder="1" applyAlignment="1">
      <alignment horizontal="right"/>
    </xf>
    <xf numFmtId="0" fontId="8" fillId="0" borderId="2" xfId="0" applyFont="1" applyBorder="1"/>
    <xf numFmtId="0" fontId="2" fillId="0" borderId="0" xfId="0" applyFont="1" applyAlignment="1">
      <alignment horizontal="center"/>
    </xf>
    <xf numFmtId="0" fontId="7" fillId="3" borderId="2" xfId="0" applyFont="1" applyFill="1" applyBorder="1" applyAlignment="1">
      <alignment horizontal="left" wrapText="1"/>
    </xf>
    <xf numFmtId="0" fontId="2" fillId="0" borderId="0" xfId="0" applyFont="1" applyBorder="1"/>
    <xf numFmtId="0" fontId="8" fillId="0" borderId="0" xfId="0" applyFont="1" applyFill="1" applyBorder="1"/>
    <xf numFmtId="0" fontId="8" fillId="0" borderId="0" xfId="0" applyFont="1" applyFill="1" applyBorder="1" applyAlignment="1">
      <alignment horizontal="right"/>
    </xf>
    <xf numFmtId="0" fontId="0" fillId="0" borderId="0" xfId="0" applyFill="1" applyBorder="1" applyAlignment="1">
      <alignment horizontal="right"/>
    </xf>
    <xf numFmtId="3" fontId="0" fillId="0" borderId="0" xfId="0" applyNumberFormat="1" applyFill="1" applyBorder="1" applyAlignment="1">
      <alignment horizontal="right"/>
    </xf>
    <xf numFmtId="3" fontId="8" fillId="0" borderId="2" xfId="0" applyNumberFormat="1" applyFont="1" applyBorder="1" applyAlignment="1">
      <alignment horizontal="right"/>
    </xf>
    <xf numFmtId="0" fontId="7" fillId="3" borderId="2" xfId="0" applyFont="1" applyFill="1" applyBorder="1" applyAlignment="1">
      <alignment horizontal="center" wrapText="1"/>
    </xf>
    <xf numFmtId="2" fontId="1" fillId="0" borderId="0" xfId="0" applyNumberFormat="1" applyFont="1"/>
    <xf numFmtId="0" fontId="5" fillId="0" borderId="0" xfId="0" applyFont="1"/>
    <xf numFmtId="0" fontId="4" fillId="4" borderId="2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 wrapText="1"/>
    </xf>
    <xf numFmtId="0" fontId="7" fillId="3" borderId="3" xfId="0" applyFont="1" applyFill="1" applyBorder="1" applyAlignment="1">
      <alignment horizontal="center" wrapText="1"/>
    </xf>
    <xf numFmtId="0" fontId="7" fillId="3" borderId="4" xfId="0" applyFont="1" applyFill="1" applyBorder="1" applyAlignment="1">
      <alignment horizontal="center" wrapText="1"/>
    </xf>
    <xf numFmtId="0" fontId="7" fillId="3" borderId="5" xfId="0" applyFont="1" applyFill="1" applyBorder="1" applyAlignment="1">
      <alignment horizontal="center" wrapText="1"/>
    </xf>
    <xf numFmtId="0" fontId="5" fillId="0" borderId="0" xfId="0" applyFont="1"/>
    <xf numFmtId="0" fontId="5" fillId="0" borderId="1" xfId="0" applyFont="1" applyBorder="1"/>
    <xf numFmtId="0" fontId="4" fillId="3" borderId="3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</cellXfs>
  <cellStyles count="1">
    <cellStyle name="Normal" xfId="0" builtinId="0"/>
  </cellStyles>
  <dxfs count="1"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72"/>
  <sheetViews>
    <sheetView tabSelected="1" topLeftCell="A40" zoomScaleNormal="100" workbookViewId="0">
      <selection activeCell="I54" sqref="I54"/>
    </sheetView>
  </sheetViews>
  <sheetFormatPr defaultRowHeight="14.4"/>
  <cols>
    <col min="1" max="1" width="30.6640625" style="6" customWidth="1"/>
    <col min="2" max="2" width="22.44140625" style="6" bestFit="1" customWidth="1"/>
    <col min="3" max="3" width="10.88671875" style="6" customWidth="1"/>
    <col min="4" max="4" width="11.21875" style="6" customWidth="1"/>
    <col min="5" max="5" width="11.5546875" style="6" customWidth="1"/>
    <col min="6" max="6" width="16" style="6" bestFit="1" customWidth="1"/>
    <col min="7" max="7" width="16.109375" style="6" customWidth="1"/>
    <col min="8" max="8" width="11.33203125" style="6" bestFit="1" customWidth="1"/>
    <col min="9" max="9" width="16.109375" style="1" customWidth="1"/>
  </cols>
  <sheetData>
    <row r="1" spans="1:9">
      <c r="I1" s="6"/>
    </row>
    <row r="2" spans="1:9">
      <c r="A2" s="49" t="s">
        <v>0</v>
      </c>
      <c r="B2" s="49"/>
      <c r="C2" s="49"/>
      <c r="D2" s="49"/>
      <c r="E2" s="49"/>
      <c r="F2" s="49"/>
      <c r="G2" s="49"/>
      <c r="H2" s="49"/>
      <c r="I2" s="49"/>
    </row>
    <row r="3" spans="1:9">
      <c r="A3" s="49" t="s">
        <v>16</v>
      </c>
      <c r="B3" s="49"/>
      <c r="C3" s="49"/>
      <c r="D3" s="49"/>
      <c r="E3" s="49"/>
      <c r="F3" s="49"/>
      <c r="G3" s="49"/>
      <c r="H3" s="49"/>
      <c r="I3" s="49"/>
    </row>
    <row r="4" spans="1:9">
      <c r="A4" s="17" t="s">
        <v>1</v>
      </c>
      <c r="B4" s="17" t="s">
        <v>2</v>
      </c>
      <c r="C4" s="17" t="s">
        <v>3</v>
      </c>
      <c r="D4" s="17" t="s">
        <v>5</v>
      </c>
      <c r="E4" s="17" t="s">
        <v>4</v>
      </c>
      <c r="F4" s="17" t="s">
        <v>6</v>
      </c>
      <c r="G4" s="17" t="s">
        <v>7</v>
      </c>
      <c r="H4" s="17" t="s">
        <v>8</v>
      </c>
      <c r="I4" s="17" t="s">
        <v>9</v>
      </c>
    </row>
    <row r="5" spans="1:9">
      <c r="A5" s="19" t="s">
        <v>39</v>
      </c>
      <c r="B5" s="15" t="s">
        <v>26</v>
      </c>
      <c r="C5" s="16">
        <v>72</v>
      </c>
      <c r="D5" s="16">
        <v>68</v>
      </c>
      <c r="E5" s="16">
        <v>82</v>
      </c>
      <c r="F5" s="16">
        <v>82</v>
      </c>
      <c r="G5" s="22">
        <v>275</v>
      </c>
      <c r="H5" s="18">
        <f t="shared" ref="H5:H14" si="0">+G5*(F5-C5)</f>
        <v>2750</v>
      </c>
      <c r="I5" s="23" t="s">
        <v>28</v>
      </c>
    </row>
    <row r="6" spans="1:9">
      <c r="A6" s="19" t="s">
        <v>40</v>
      </c>
      <c r="B6" s="15" t="s">
        <v>19</v>
      </c>
      <c r="C6" s="16">
        <v>22</v>
      </c>
      <c r="D6" s="16">
        <v>19.899999999999999</v>
      </c>
      <c r="E6" s="16">
        <v>28</v>
      </c>
      <c r="F6" s="16">
        <v>24.5</v>
      </c>
      <c r="G6" s="22">
        <v>700</v>
      </c>
      <c r="H6" s="18">
        <f t="shared" si="0"/>
        <v>1750</v>
      </c>
      <c r="I6" s="23" t="s">
        <v>28</v>
      </c>
    </row>
    <row r="7" spans="1:9">
      <c r="A7" s="19" t="s">
        <v>42</v>
      </c>
      <c r="B7" s="15" t="s">
        <v>19</v>
      </c>
      <c r="C7" s="16">
        <v>200</v>
      </c>
      <c r="D7" s="16">
        <v>140</v>
      </c>
      <c r="E7" s="16">
        <v>340</v>
      </c>
      <c r="F7" s="16">
        <v>140</v>
      </c>
      <c r="G7" s="22">
        <v>15</v>
      </c>
      <c r="H7" s="18">
        <f t="shared" si="0"/>
        <v>-900</v>
      </c>
      <c r="I7" s="23" t="s">
        <v>13</v>
      </c>
    </row>
    <row r="8" spans="1:9">
      <c r="A8" s="19" t="s">
        <v>43</v>
      </c>
      <c r="B8" s="15" t="s">
        <v>19</v>
      </c>
      <c r="C8" s="16">
        <v>90</v>
      </c>
      <c r="D8" s="16">
        <v>50</v>
      </c>
      <c r="E8" s="16">
        <v>160</v>
      </c>
      <c r="F8" s="16">
        <v>50</v>
      </c>
      <c r="G8" s="22">
        <v>25</v>
      </c>
      <c r="H8" s="18">
        <f t="shared" si="0"/>
        <v>-1000</v>
      </c>
      <c r="I8" s="23" t="s">
        <v>13</v>
      </c>
    </row>
    <row r="9" spans="1:9">
      <c r="A9" s="19" t="s">
        <v>44</v>
      </c>
      <c r="B9" s="15" t="s">
        <v>19</v>
      </c>
      <c r="C9" s="16">
        <v>18.5</v>
      </c>
      <c r="D9" s="16">
        <v>16.5</v>
      </c>
      <c r="E9" s="16">
        <v>23</v>
      </c>
      <c r="F9" s="16">
        <v>20.3</v>
      </c>
      <c r="G9" s="22">
        <v>825</v>
      </c>
      <c r="H9" s="18">
        <f t="shared" si="0"/>
        <v>1485.0000000000007</v>
      </c>
      <c r="I9" s="23" t="s">
        <v>28</v>
      </c>
    </row>
    <row r="10" spans="1:9">
      <c r="A10" s="19" t="s">
        <v>45</v>
      </c>
      <c r="B10" s="15" t="s">
        <v>19</v>
      </c>
      <c r="C10" s="16">
        <v>120</v>
      </c>
      <c r="D10" s="16">
        <v>109</v>
      </c>
      <c r="E10" s="16">
        <v>140</v>
      </c>
      <c r="F10" s="16">
        <v>131</v>
      </c>
      <c r="G10" s="22">
        <v>125</v>
      </c>
      <c r="H10" s="18">
        <f t="shared" si="0"/>
        <v>1375</v>
      </c>
      <c r="I10" s="23" t="s">
        <v>28</v>
      </c>
    </row>
    <row r="11" spans="1:9">
      <c r="A11" s="19" t="s">
        <v>46</v>
      </c>
      <c r="B11" s="15" t="s">
        <v>19</v>
      </c>
      <c r="C11" s="16">
        <v>31</v>
      </c>
      <c r="D11" s="16">
        <v>28.5</v>
      </c>
      <c r="E11" s="16">
        <v>39</v>
      </c>
      <c r="F11" s="16">
        <v>28.5</v>
      </c>
      <c r="G11" s="22">
        <v>700</v>
      </c>
      <c r="H11" s="18">
        <f t="shared" si="0"/>
        <v>-1750</v>
      </c>
      <c r="I11" s="23" t="s">
        <v>13</v>
      </c>
    </row>
    <row r="12" spans="1:9">
      <c r="A12" s="19" t="s">
        <v>49</v>
      </c>
      <c r="B12" s="15" t="s">
        <v>19</v>
      </c>
      <c r="C12" s="16">
        <v>100</v>
      </c>
      <c r="D12" s="16">
        <v>95</v>
      </c>
      <c r="E12" s="16">
        <v>114</v>
      </c>
      <c r="F12" s="16">
        <v>114</v>
      </c>
      <c r="G12" s="22">
        <v>300</v>
      </c>
      <c r="H12" s="18">
        <f t="shared" si="0"/>
        <v>4200</v>
      </c>
      <c r="I12" s="23" t="s">
        <v>28</v>
      </c>
    </row>
    <row r="13" spans="1:9">
      <c r="A13" s="19" t="s">
        <v>51</v>
      </c>
      <c r="B13" s="15" t="s">
        <v>19</v>
      </c>
      <c r="C13" s="16">
        <v>80</v>
      </c>
      <c r="D13" s="16">
        <v>70</v>
      </c>
      <c r="E13" s="16">
        <v>100</v>
      </c>
      <c r="F13" s="16">
        <v>100</v>
      </c>
      <c r="G13" s="22">
        <v>150</v>
      </c>
      <c r="H13" s="18">
        <f t="shared" si="0"/>
        <v>3000</v>
      </c>
      <c r="I13" s="23" t="s">
        <v>28</v>
      </c>
    </row>
    <row r="14" spans="1:9">
      <c r="A14" s="19" t="s">
        <v>52</v>
      </c>
      <c r="B14" s="15" t="s">
        <v>19</v>
      </c>
      <c r="C14" s="16">
        <v>100</v>
      </c>
      <c r="D14" s="16">
        <v>50</v>
      </c>
      <c r="E14" s="16">
        <v>160</v>
      </c>
      <c r="F14" s="16">
        <v>132</v>
      </c>
      <c r="G14" s="22">
        <v>25</v>
      </c>
      <c r="H14" s="18">
        <f t="shared" si="0"/>
        <v>800</v>
      </c>
      <c r="I14" s="23" t="s">
        <v>28</v>
      </c>
    </row>
    <row r="15" spans="1:9">
      <c r="A15" s="19"/>
      <c r="B15" s="15"/>
      <c r="C15" s="16"/>
      <c r="D15" s="16"/>
      <c r="E15" s="16"/>
      <c r="F15" s="16"/>
      <c r="G15" s="22"/>
      <c r="H15" s="18"/>
      <c r="I15" s="23"/>
    </row>
    <row r="16" spans="1:9">
      <c r="A16" s="48" t="s">
        <v>10</v>
      </c>
      <c r="B16" s="48"/>
      <c r="C16" s="48"/>
      <c r="D16" s="48"/>
      <c r="E16" s="48"/>
      <c r="F16" s="48"/>
      <c r="G16" s="48"/>
      <c r="H16" s="21">
        <f>SUM(H5:H15)</f>
        <v>11710</v>
      </c>
      <c r="I16" s="24"/>
    </row>
    <row r="17" spans="1:9">
      <c r="A17" s="28"/>
      <c r="B17" s="28"/>
      <c r="C17" s="28"/>
      <c r="D17" s="28"/>
      <c r="E17" s="28"/>
      <c r="F17" s="28"/>
      <c r="G17" s="28"/>
      <c r="H17" s="29"/>
      <c r="I17" s="30"/>
    </row>
    <row r="18" spans="1:9">
      <c r="A18" s="28"/>
      <c r="B18" s="37"/>
      <c r="C18" s="28"/>
      <c r="D18" s="28"/>
      <c r="E18" s="28"/>
      <c r="F18" s="28"/>
      <c r="G18" s="28"/>
      <c r="H18" s="29"/>
      <c r="I18" s="30"/>
    </row>
    <row r="19" spans="1:9">
      <c r="A19" s="2"/>
      <c r="I19" s="6"/>
    </row>
    <row r="20" spans="1:9">
      <c r="A20" s="49" t="s">
        <v>20</v>
      </c>
      <c r="B20" s="49"/>
      <c r="C20" s="49"/>
      <c r="D20" s="49"/>
      <c r="E20" s="49"/>
      <c r="F20" s="49"/>
      <c r="G20" s="49"/>
      <c r="H20" s="49"/>
      <c r="I20" s="49"/>
    </row>
    <row r="21" spans="1:9">
      <c r="A21" s="45" t="s">
        <v>1</v>
      </c>
      <c r="B21" s="17" t="s">
        <v>2</v>
      </c>
      <c r="C21" s="17" t="s">
        <v>3</v>
      </c>
      <c r="D21" s="17" t="s">
        <v>5</v>
      </c>
      <c r="E21" s="17" t="s">
        <v>4</v>
      </c>
      <c r="F21" s="17" t="s">
        <v>6</v>
      </c>
      <c r="G21" s="17" t="s">
        <v>24</v>
      </c>
      <c r="H21" s="17" t="s">
        <v>8</v>
      </c>
      <c r="I21" s="17" t="s">
        <v>9</v>
      </c>
    </row>
    <row r="22" spans="1:9" ht="14.25" customHeight="1">
      <c r="A22" s="19" t="s">
        <v>38</v>
      </c>
      <c r="B22" s="15" t="s">
        <v>19</v>
      </c>
      <c r="C22" s="16">
        <v>530</v>
      </c>
      <c r="D22" s="16">
        <v>525</v>
      </c>
      <c r="E22" s="16">
        <v>542</v>
      </c>
      <c r="F22" s="16">
        <v>541</v>
      </c>
      <c r="G22" s="22">
        <f>100000/C22</f>
        <v>188.67924528301887</v>
      </c>
      <c r="H22" s="18">
        <f t="shared" ref="H22:H23" si="1">+G22*(F22-C22)</f>
        <v>2075.4716981132078</v>
      </c>
      <c r="I22" s="23" t="s">
        <v>28</v>
      </c>
    </row>
    <row r="23" spans="1:9" ht="14.25" customHeight="1">
      <c r="A23" s="19" t="s">
        <v>41</v>
      </c>
      <c r="B23" s="15" t="s">
        <v>26</v>
      </c>
      <c r="C23" s="15">
        <v>516</v>
      </c>
      <c r="D23" s="16">
        <v>511</v>
      </c>
      <c r="E23" s="16">
        <v>527</v>
      </c>
      <c r="F23" s="20">
        <v>522</v>
      </c>
      <c r="G23" s="22">
        <f t="shared" ref="G23:G25" si="2">100000/C23</f>
        <v>193.79844961240309</v>
      </c>
      <c r="H23" s="18">
        <f t="shared" si="1"/>
        <v>1162.7906976744184</v>
      </c>
      <c r="I23" s="23" t="s">
        <v>28</v>
      </c>
    </row>
    <row r="24" spans="1:9" ht="14.25" customHeight="1">
      <c r="A24" s="19" t="s">
        <v>47</v>
      </c>
      <c r="B24" s="15" t="s">
        <v>29</v>
      </c>
      <c r="C24" s="16">
        <v>925</v>
      </c>
      <c r="D24" s="16">
        <v>935</v>
      </c>
      <c r="E24" s="16">
        <v>910</v>
      </c>
      <c r="F24" s="20">
        <v>924</v>
      </c>
      <c r="G24" s="22">
        <f t="shared" si="2"/>
        <v>108.10810810810811</v>
      </c>
      <c r="H24" s="18">
        <f>+G24*(C24-F24)</f>
        <v>108.10810810810811</v>
      </c>
      <c r="I24" s="23" t="s">
        <v>18</v>
      </c>
    </row>
    <row r="25" spans="1:9" ht="14.25" customHeight="1">
      <c r="A25" s="19" t="s">
        <v>48</v>
      </c>
      <c r="B25" s="15" t="s">
        <v>29</v>
      </c>
      <c r="C25" s="16">
        <v>2976</v>
      </c>
      <c r="D25" s="16">
        <v>3006</v>
      </c>
      <c r="E25" s="16">
        <v>2930</v>
      </c>
      <c r="F25" s="20">
        <v>2950</v>
      </c>
      <c r="G25" s="22">
        <f t="shared" si="2"/>
        <v>33.602150537634408</v>
      </c>
      <c r="H25" s="18">
        <f>+G25*(C25-F25)</f>
        <v>873.6559139784946</v>
      </c>
      <c r="I25" s="23" t="s">
        <v>28</v>
      </c>
    </row>
    <row r="26" spans="1:9" ht="14.25" customHeight="1">
      <c r="A26" s="19"/>
      <c r="B26" s="15"/>
      <c r="C26" s="16"/>
      <c r="D26" s="16"/>
      <c r="E26" s="16"/>
      <c r="F26" s="20"/>
      <c r="G26" s="22"/>
      <c r="H26" s="18"/>
      <c r="I26" s="23"/>
    </row>
    <row r="27" spans="1:9" ht="14.25" customHeight="1">
      <c r="A27" s="19"/>
      <c r="B27" s="15"/>
      <c r="C27" s="16"/>
      <c r="D27" s="16"/>
      <c r="E27" s="16"/>
      <c r="F27" s="20"/>
      <c r="G27" s="22"/>
      <c r="H27" s="18"/>
      <c r="I27" s="23"/>
    </row>
    <row r="28" spans="1:9" ht="14.25" customHeight="1">
      <c r="A28" s="19"/>
      <c r="B28" s="15"/>
      <c r="C28" s="16"/>
      <c r="D28" s="16"/>
      <c r="E28" s="16"/>
      <c r="F28" s="20"/>
      <c r="G28" s="22"/>
      <c r="H28" s="18"/>
      <c r="I28" s="23"/>
    </row>
    <row r="29" spans="1:9" ht="14.25" customHeight="1">
      <c r="A29" s="19"/>
      <c r="B29" s="15"/>
      <c r="C29" s="16"/>
      <c r="D29" s="16"/>
      <c r="E29" s="16"/>
      <c r="F29" s="20"/>
      <c r="G29" s="22"/>
      <c r="H29" s="18"/>
      <c r="I29" s="23"/>
    </row>
    <row r="30" spans="1:9" ht="14.25" customHeight="1">
      <c r="A30" s="19"/>
      <c r="B30" s="15"/>
      <c r="C30" s="16"/>
      <c r="D30" s="16"/>
      <c r="E30" s="16"/>
      <c r="F30" s="20"/>
      <c r="G30" s="22"/>
      <c r="H30" s="18"/>
      <c r="I30" s="23"/>
    </row>
    <row r="31" spans="1:9">
      <c r="A31" s="19"/>
      <c r="B31" s="15"/>
      <c r="C31" s="16"/>
      <c r="D31" s="16"/>
      <c r="E31" s="16"/>
      <c r="F31" s="20"/>
      <c r="G31" s="22"/>
      <c r="H31" s="18"/>
      <c r="I31" s="23"/>
    </row>
    <row r="32" spans="1:9">
      <c r="A32" s="48" t="s">
        <v>10</v>
      </c>
      <c r="B32" s="48"/>
      <c r="C32" s="48"/>
      <c r="D32" s="48"/>
      <c r="E32" s="48"/>
      <c r="F32" s="48"/>
      <c r="G32" s="48"/>
      <c r="H32" s="21">
        <f>SUM(H22:H31)</f>
        <v>4220.0264178742291</v>
      </c>
      <c r="I32" s="24"/>
    </row>
    <row r="33" spans="1:9">
      <c r="A33" s="53" t="s">
        <v>14</v>
      </c>
      <c r="B33" s="53"/>
      <c r="C33" s="53"/>
      <c r="I33" s="6"/>
    </row>
    <row r="34" spans="1:9">
      <c r="A34" s="26"/>
      <c r="B34" s="26"/>
      <c r="C34" s="26"/>
      <c r="I34" s="6"/>
    </row>
    <row r="35" spans="1:9">
      <c r="A35" s="26"/>
      <c r="B35" s="26"/>
      <c r="C35" s="47"/>
      <c r="I35" s="6"/>
    </row>
    <row r="36" spans="1:9">
      <c r="I36" s="6"/>
    </row>
    <row r="37" spans="1:9">
      <c r="A37" s="3"/>
      <c r="D37" s="4"/>
      <c r="E37" s="4"/>
      <c r="I37" s="6"/>
    </row>
    <row r="38" spans="1:9">
      <c r="A38" s="9"/>
      <c r="B38" s="10"/>
      <c r="C38" s="10"/>
      <c r="D38" s="10"/>
      <c r="E38" s="10"/>
      <c r="G38" s="7"/>
      <c r="I38" s="6"/>
    </row>
    <row r="39" spans="1:9">
      <c r="A39" s="49" t="s">
        <v>27</v>
      </c>
      <c r="B39" s="49"/>
      <c r="C39" s="49"/>
      <c r="D39" s="49"/>
      <c r="E39" s="49"/>
      <c r="F39" s="49"/>
      <c r="G39" s="11"/>
      <c r="H39" s="31"/>
      <c r="I39" s="6"/>
    </row>
    <row r="40" spans="1:9">
      <c r="A40" s="17" t="s">
        <v>11</v>
      </c>
      <c r="B40" s="17" t="s">
        <v>1</v>
      </c>
      <c r="C40" s="17" t="s">
        <v>2</v>
      </c>
      <c r="D40" s="17" t="s">
        <v>3</v>
      </c>
      <c r="E40" s="17" t="s">
        <v>5</v>
      </c>
      <c r="F40" s="17" t="s">
        <v>4</v>
      </c>
      <c r="G40" s="8"/>
      <c r="H40" s="32"/>
      <c r="I40" s="6"/>
    </row>
    <row r="41" spans="1:9">
      <c r="A41" s="15" t="s">
        <v>31</v>
      </c>
      <c r="B41" s="36" t="s">
        <v>50</v>
      </c>
      <c r="C41" s="36" t="s">
        <v>26</v>
      </c>
      <c r="D41" s="35">
        <v>9.4</v>
      </c>
      <c r="E41" s="27">
        <v>7</v>
      </c>
      <c r="F41" s="44">
        <v>16</v>
      </c>
      <c r="G41" s="5"/>
      <c r="H41" s="31"/>
      <c r="I41" s="14"/>
    </row>
    <row r="42" spans="1:9">
      <c r="A42" s="15" t="s">
        <v>31</v>
      </c>
      <c r="B42" s="36" t="s">
        <v>53</v>
      </c>
      <c r="C42" s="36" t="s">
        <v>19</v>
      </c>
      <c r="D42" s="35">
        <v>80</v>
      </c>
      <c r="E42" s="27">
        <v>60</v>
      </c>
      <c r="F42" s="44">
        <v>125</v>
      </c>
      <c r="G42" s="5"/>
      <c r="H42" s="31"/>
      <c r="I42" s="14"/>
    </row>
    <row r="43" spans="1:9">
      <c r="A43" s="39"/>
      <c r="C43" s="40"/>
      <c r="D43" s="41"/>
      <c r="E43" s="42"/>
      <c r="F43" s="43"/>
      <c r="G43" s="5"/>
      <c r="H43" s="31"/>
      <c r="I43" s="14"/>
    </row>
    <row r="44" spans="1:9">
      <c r="A44" s="12"/>
      <c r="C44" s="5"/>
      <c r="D44" s="3"/>
      <c r="E44" s="3"/>
      <c r="F44" s="3"/>
      <c r="G44" s="3"/>
      <c r="H44" s="31"/>
      <c r="I44" s="14"/>
    </row>
    <row r="45" spans="1:9" ht="15" customHeight="1">
      <c r="A45" s="49" t="s">
        <v>21</v>
      </c>
      <c r="B45" s="49"/>
      <c r="C45" s="49"/>
      <c r="D45" s="49"/>
      <c r="E45" s="49"/>
      <c r="F45" s="49"/>
      <c r="G45" s="49"/>
      <c r="H45" s="11"/>
      <c r="I45" s="14"/>
    </row>
    <row r="46" spans="1:9">
      <c r="A46" s="38" t="s">
        <v>23</v>
      </c>
      <c r="B46" s="38" t="s">
        <v>1</v>
      </c>
      <c r="C46" s="38" t="s">
        <v>2</v>
      </c>
      <c r="D46" s="17" t="s">
        <v>3</v>
      </c>
      <c r="E46" s="17" t="s">
        <v>12</v>
      </c>
      <c r="F46" s="17" t="s">
        <v>15</v>
      </c>
      <c r="G46" s="25" t="s">
        <v>9</v>
      </c>
      <c r="H46" s="33"/>
      <c r="I46" s="14"/>
    </row>
    <row r="47" spans="1:9">
      <c r="A47" s="15" t="s">
        <v>25</v>
      </c>
      <c r="B47" s="36" t="s">
        <v>30</v>
      </c>
      <c r="C47" s="36" t="s">
        <v>19</v>
      </c>
      <c r="D47" s="35">
        <v>1972</v>
      </c>
      <c r="E47" s="27">
        <v>2028</v>
      </c>
      <c r="F47" s="18">
        <f>(50000/D47)*(E47-D47)</f>
        <v>1419.8782961460445</v>
      </c>
      <c r="G47" s="16" t="s">
        <v>28</v>
      </c>
      <c r="I47" s="46"/>
    </row>
    <row r="48" spans="1:9">
      <c r="A48" s="15" t="s">
        <v>25</v>
      </c>
      <c r="B48" s="36" t="s">
        <v>34</v>
      </c>
      <c r="C48" s="36" t="s">
        <v>19</v>
      </c>
      <c r="D48" s="35">
        <v>753.9</v>
      </c>
      <c r="E48" s="27">
        <v>737</v>
      </c>
      <c r="F48" s="18">
        <f t="shared" ref="F48:F52" si="3">(50000/D48)*(E48-D48)</f>
        <v>-1120.8383074678325</v>
      </c>
      <c r="G48" s="16" t="s">
        <v>13</v>
      </c>
      <c r="I48" s="46"/>
    </row>
    <row r="49" spans="1:9">
      <c r="A49" s="15" t="s">
        <v>25</v>
      </c>
      <c r="B49" s="36" t="s">
        <v>35</v>
      </c>
      <c r="C49" s="36" t="s">
        <v>19</v>
      </c>
      <c r="D49" s="35">
        <v>329.1</v>
      </c>
      <c r="E49" s="27">
        <v>314.5</v>
      </c>
      <c r="F49" s="18">
        <f t="shared" si="3"/>
        <v>-2218.170768763297</v>
      </c>
      <c r="G49" s="16" t="s">
        <v>13</v>
      </c>
      <c r="I49" s="46"/>
    </row>
    <row r="50" spans="1:9">
      <c r="A50" s="15" t="s">
        <v>25</v>
      </c>
      <c r="B50" s="36" t="s">
        <v>36</v>
      </c>
      <c r="C50" s="36" t="s">
        <v>19</v>
      </c>
      <c r="D50" s="35">
        <v>4290</v>
      </c>
      <c r="E50" s="27">
        <v>4100</v>
      </c>
      <c r="F50" s="18">
        <f t="shared" si="3"/>
        <v>-2214.4522144522148</v>
      </c>
      <c r="G50" s="16" t="s">
        <v>13</v>
      </c>
      <c r="I50" s="46"/>
    </row>
    <row r="51" spans="1:9">
      <c r="A51" s="15" t="s">
        <v>25</v>
      </c>
      <c r="B51" s="36" t="s">
        <v>32</v>
      </c>
      <c r="C51" s="36" t="s">
        <v>19</v>
      </c>
      <c r="D51" s="35">
        <v>195</v>
      </c>
      <c r="E51" s="27">
        <v>187</v>
      </c>
      <c r="F51" s="18">
        <f t="shared" si="3"/>
        <v>-2051.2820512820513</v>
      </c>
      <c r="G51" s="16" t="s">
        <v>13</v>
      </c>
      <c r="I51" s="46"/>
    </row>
    <row r="52" spans="1:9">
      <c r="A52" s="15" t="s">
        <v>25</v>
      </c>
      <c r="B52" s="36" t="s">
        <v>33</v>
      </c>
      <c r="C52" s="36" t="s">
        <v>19</v>
      </c>
      <c r="D52" s="35">
        <v>229.65</v>
      </c>
      <c r="E52" s="27">
        <v>220</v>
      </c>
      <c r="F52" s="18">
        <f t="shared" si="3"/>
        <v>-2101.023296320489</v>
      </c>
      <c r="G52" s="16" t="s">
        <v>13</v>
      </c>
      <c r="I52" s="46"/>
    </row>
    <row r="53" spans="1:9">
      <c r="A53" s="15" t="s">
        <v>31</v>
      </c>
      <c r="B53" s="36" t="s">
        <v>50</v>
      </c>
      <c r="C53" s="36" t="s">
        <v>26</v>
      </c>
      <c r="D53" s="35">
        <v>9.4</v>
      </c>
      <c r="E53" s="27">
        <v>12.2</v>
      </c>
      <c r="F53" s="18">
        <f>(1300)*(E53-D53)</f>
        <v>3639.9999999999986</v>
      </c>
      <c r="G53" s="16" t="s">
        <v>28</v>
      </c>
      <c r="I53" s="46"/>
    </row>
    <row r="54" spans="1:9">
      <c r="A54" s="15"/>
      <c r="B54" s="36"/>
      <c r="C54" s="36"/>
      <c r="D54" s="35"/>
      <c r="E54" s="27"/>
      <c r="F54" s="18"/>
      <c r="G54" s="16"/>
    </row>
    <row r="55" spans="1:9">
      <c r="A55" s="15"/>
      <c r="B55" s="36"/>
      <c r="C55" s="36"/>
      <c r="D55" s="35"/>
      <c r="E55" s="27"/>
      <c r="F55" s="18"/>
      <c r="G55" s="16"/>
    </row>
    <row r="56" spans="1:9">
      <c r="A56" s="15"/>
      <c r="B56" s="36"/>
      <c r="C56" s="36"/>
      <c r="D56" s="35"/>
      <c r="E56" s="27"/>
      <c r="F56" s="18"/>
      <c r="G56" s="16"/>
    </row>
    <row r="57" spans="1:9">
      <c r="A57" s="15"/>
      <c r="B57" s="36"/>
      <c r="C57" s="36"/>
      <c r="D57" s="35"/>
      <c r="E57" s="27"/>
      <c r="F57" s="18"/>
      <c r="G57" s="16"/>
      <c r="I57" s="14"/>
    </row>
    <row r="58" spans="1:9">
      <c r="A58" s="55" t="s">
        <v>10</v>
      </c>
      <c r="B58" s="56"/>
      <c r="C58" s="56"/>
      <c r="D58" s="56"/>
      <c r="E58" s="57"/>
      <c r="F58" s="34">
        <f>SUM(F47:F57)</f>
        <v>-4645.8883421398423</v>
      </c>
      <c r="I58" s="14"/>
    </row>
    <row r="59" spans="1:9">
      <c r="A59" s="54" t="s">
        <v>22</v>
      </c>
      <c r="B59" s="53"/>
      <c r="C59" s="53"/>
      <c r="F59" s="13"/>
      <c r="I59" s="14"/>
    </row>
    <row r="60" spans="1:9" ht="10.8" customHeight="1">
      <c r="F60" s="13"/>
      <c r="I60" s="14"/>
    </row>
    <row r="61" spans="1:9">
      <c r="F61" s="13"/>
      <c r="I61" s="14"/>
    </row>
    <row r="62" spans="1:9">
      <c r="I62" s="14"/>
    </row>
    <row r="63" spans="1:9">
      <c r="I63" s="14"/>
    </row>
    <row r="64" spans="1:9">
      <c r="I64" s="14"/>
    </row>
    <row r="65" spans="1:9" ht="14.4" customHeight="1">
      <c r="A65" s="50" t="s">
        <v>17</v>
      </c>
      <c r="B65" s="51"/>
      <c r="C65" s="51"/>
      <c r="D65" s="51"/>
      <c r="E65" s="51"/>
      <c r="F65" s="51"/>
      <c r="G65" s="52"/>
      <c r="I65" s="14"/>
    </row>
    <row r="66" spans="1:9" ht="14.4" customHeight="1">
      <c r="A66" s="38" t="s">
        <v>11</v>
      </c>
      <c r="B66" s="38" t="s">
        <v>1</v>
      </c>
      <c r="C66" s="38" t="s">
        <v>2</v>
      </c>
      <c r="D66" s="17" t="s">
        <v>3</v>
      </c>
      <c r="E66" s="25" t="s">
        <v>5</v>
      </c>
      <c r="F66" s="25" t="s">
        <v>4</v>
      </c>
      <c r="G66" s="25" t="s">
        <v>18</v>
      </c>
    </row>
    <row r="67" spans="1:9">
      <c r="A67" s="15" t="s">
        <v>25</v>
      </c>
      <c r="B67" s="36" t="s">
        <v>37</v>
      </c>
      <c r="C67" s="36" t="s">
        <v>26</v>
      </c>
      <c r="D67" s="35">
        <v>559</v>
      </c>
      <c r="E67" s="27">
        <v>539</v>
      </c>
      <c r="F67" s="44">
        <v>589</v>
      </c>
    </row>
    <row r="68" spans="1:9">
      <c r="A68" s="15" t="s">
        <v>31</v>
      </c>
      <c r="B68" s="36" t="s">
        <v>53</v>
      </c>
      <c r="C68" s="36" t="s">
        <v>19</v>
      </c>
      <c r="D68" s="35">
        <v>80</v>
      </c>
      <c r="E68" s="27">
        <v>60</v>
      </c>
      <c r="F68" s="44">
        <v>125</v>
      </c>
    </row>
    <row r="69" spans="1:9">
      <c r="A69" s="15"/>
      <c r="B69" s="36"/>
      <c r="C69" s="36"/>
      <c r="D69" s="35"/>
      <c r="E69" s="27"/>
      <c r="F69" s="44"/>
    </row>
    <row r="70" spans="1:9">
      <c r="A70" s="15"/>
      <c r="B70" s="36"/>
      <c r="C70" s="36"/>
      <c r="D70" s="35"/>
      <c r="E70" s="27"/>
      <c r="F70" s="44"/>
    </row>
    <row r="71" spans="1:9">
      <c r="A71" s="15"/>
      <c r="B71" s="36"/>
      <c r="C71" s="36"/>
      <c r="D71" s="35"/>
      <c r="E71" s="27"/>
      <c r="F71" s="44"/>
    </row>
    <row r="72" spans="1:9">
      <c r="A72" s="15"/>
      <c r="B72" s="36"/>
      <c r="C72" s="36"/>
      <c r="D72" s="35"/>
      <c r="E72" s="27"/>
      <c r="F72" s="44"/>
    </row>
  </sheetData>
  <mergeCells count="11">
    <mergeCell ref="A65:G65"/>
    <mergeCell ref="A33:C33"/>
    <mergeCell ref="A45:G45"/>
    <mergeCell ref="A59:C59"/>
    <mergeCell ref="A39:F39"/>
    <mergeCell ref="A58:E58"/>
    <mergeCell ref="A16:G16"/>
    <mergeCell ref="A2:I2"/>
    <mergeCell ref="A20:I20"/>
    <mergeCell ref="A32:G32"/>
    <mergeCell ref="A3:I3"/>
  </mergeCells>
  <phoneticPr fontId="0" type="noConversion"/>
  <conditionalFormatting sqref="F58 H32">
    <cfRule type="cellIs" dxfId="0" priority="4" stopIfTrue="1" operator="lessThanOrEqual">
      <formula>0</formula>
    </cfRule>
  </conditionalFormatting>
  <pageMargins left="0.75" right="0.75" top="1" bottom="1" header="0.5" footer="0.5"/>
  <pageSetup paperSize="9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Acer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Valued Acer Customer</dc:creator>
  <cp:lastModifiedBy>Virendra</cp:lastModifiedBy>
  <dcterms:created xsi:type="dcterms:W3CDTF">2011-10-03T11:31:59Z</dcterms:created>
  <dcterms:modified xsi:type="dcterms:W3CDTF">2024-10-22T10:12:17Z</dcterms:modified>
</cp:coreProperties>
</file>