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  <c r="H9"/>
  <c r="G27"/>
  <c r="H27" s="1"/>
  <c r="G26"/>
  <c r="H26" s="1"/>
  <c r="H8"/>
  <c r="H7"/>
  <c r="H6"/>
  <c r="G25"/>
  <c r="H25" s="1"/>
  <c r="F86" l="1"/>
  <c r="F85"/>
  <c r="F84"/>
  <c r="G24"/>
  <c r="H24" s="1"/>
  <c r="G23" l="1"/>
  <c r="H23" s="1"/>
  <c r="G22" l="1"/>
  <c r="H22" s="1"/>
  <c r="G18" l="1"/>
  <c r="G19"/>
  <c r="H19" s="1"/>
  <c r="G20"/>
  <c r="H20" s="1"/>
  <c r="G21"/>
  <c r="H21" s="1"/>
  <c r="F83" l="1"/>
  <c r="H18"/>
  <c r="H5" l="1"/>
  <c r="H12" l="1"/>
  <c r="F89" l="1"/>
  <c r="E63" l="1"/>
  <c r="E67" s="1"/>
  <c r="E50" l="1"/>
  <c r="H28" l="1"/>
  <c r="E56" l="1"/>
</calcChain>
</file>

<file path=xl/sharedStrings.xml><?xml version="1.0" encoding="utf-8"?>
<sst xmlns="http://schemas.openxmlformats.org/spreadsheetml/2006/main" count="195" uniqueCount="74">
  <si>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</si>
  <si>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</si>
  <si>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</si>
  <si>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</si>
  <si>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</si>
  <si>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</si>
  <si>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</si>
  <si>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</si>
  <si>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</si>
  <si>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</si>
  <si>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</si>
  <si>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</si>
  <si>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</si>
  <si>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</si>
  <si>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</si>
  <si>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</si>
  <si>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</si>
  <si>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</si>
  <si>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</si>
  <si>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</si>
  <si>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</si>
  <si>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</si>
  <si>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</si>
  <si>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</si>
  <si>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</si>
  <si>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</si>
  <si>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</si>
  <si>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</si>
  <si>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</si>
  <si>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</si>
  <si>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</si>
  <si>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</si>
  <si>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</si>
  <si>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</si>
  <si>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</si>
  <si>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</si>
  <si>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</si>
  <si>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</si>
  <si>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</si>
  <si>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</si>
  <si>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</si>
  <si>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EMAMI</t>
  </si>
  <si>
    <t>IOC</t>
  </si>
  <si>
    <t>MPHASIS</t>
  </si>
  <si>
    <t>SELL</t>
  </si>
  <si>
    <t>AJANTAPHARMA</t>
  </si>
  <si>
    <t>CUB</t>
  </si>
  <si>
    <t>STARHEALTH</t>
  </si>
  <si>
    <t>UNITEDSPRT</t>
  </si>
  <si>
    <t>TVSMOTOR</t>
  </si>
  <si>
    <t>HSCL</t>
  </si>
  <si>
    <t>RCF</t>
  </si>
  <si>
    <t>SUVENPHARMA</t>
  </si>
  <si>
    <t>BAJAJFINSERV 1820 CALL</t>
  </si>
  <si>
    <t>HINDUNILVR 2800 CALL</t>
  </si>
  <si>
    <t>HCLTECH 1780 CALL</t>
  </si>
  <si>
    <t>BPCL360 CALL</t>
  </si>
  <si>
    <t>HINDPETRO</t>
  </si>
  <si>
    <t>TRITURBINE</t>
  </si>
  <si>
    <t>ZENSARTECH</t>
  </si>
  <si>
    <t>AWL</t>
  </si>
  <si>
    <t>ADANIGREEN</t>
  </si>
  <si>
    <t>ADANIPOWER</t>
  </si>
  <si>
    <t>NIFTY 25250 CALL</t>
  </si>
  <si>
    <t>BANKNIFTY 51500 CALL</t>
  </si>
  <si>
    <t>JIOFIN</t>
  </si>
  <si>
    <t>DCMSHRIRAM</t>
  </si>
  <si>
    <t>ITC</t>
  </si>
  <si>
    <t>BPCL</t>
  </si>
  <si>
    <t>CLOSE</t>
  </si>
  <si>
    <t>UTIAMC</t>
  </si>
  <si>
    <t>OPTION STRATEGY</t>
  </si>
  <si>
    <t>CHOLAFIN BULL PUT SPREAD; SIMULTANEOUSLY SELL 1480 PUT AT 44 N BUY 1440 PUT AT 27</t>
  </si>
  <si>
    <t>HINDALCO BEAR PUT SPREAD; SIMULTANEOUSLY BUY 690 PUT AT 19.80 N SELL 670 PUT AT 11.80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</si>
</sst>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topLeftCell="A73" zoomScaleNormal="100" workbookViewId="0">
      <selection activeCell="I88" sqref="I88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53</v>
      </c>
      <c r="B5" s="16" t="s">
        <v>38</v>
      </c>
      <c r="C5" s="17">
        <v>50</v>
      </c>
      <c r="D5" s="17">
        <v>47</v>
      </c>
      <c r="E5" s="17">
        <v>59</v>
      </c>
      <c r="F5" s="17">
        <v>59</v>
      </c>
      <c r="G5" s="27">
        <v>500</v>
      </c>
      <c r="H5" s="19">
        <f t="shared" ref="H5:H10" si="0">+G5*(F5-C5)</f>
        <v>4500</v>
      </c>
      <c r="I5" s="28" t="s">
        <v>40</v>
      </c>
    </row>
    <row r="6" spans="1:9">
      <c r="A6" s="22" t="s">
        <v>54</v>
      </c>
      <c r="B6" s="16" t="s">
        <v>30</v>
      </c>
      <c r="C6" s="17">
        <v>64</v>
      </c>
      <c r="D6" s="17">
        <v>59</v>
      </c>
      <c r="E6" s="17">
        <v>75</v>
      </c>
      <c r="F6" s="17">
        <v>59</v>
      </c>
      <c r="G6" s="27">
        <v>300</v>
      </c>
      <c r="H6" s="19">
        <f t="shared" si="0"/>
        <v>-1500</v>
      </c>
      <c r="I6" s="28" t="s">
        <v>21</v>
      </c>
    </row>
    <row r="7" spans="1:9">
      <c r="A7" s="22" t="s">
        <v>55</v>
      </c>
      <c r="B7" s="16" t="s">
        <v>30</v>
      </c>
      <c r="C7" s="17">
        <v>49</v>
      </c>
      <c r="D7" s="17">
        <v>45</v>
      </c>
      <c r="E7" s="17">
        <v>58</v>
      </c>
      <c r="F7" s="17">
        <v>53</v>
      </c>
      <c r="G7" s="27">
        <v>350</v>
      </c>
      <c r="H7" s="19">
        <f t="shared" si="0"/>
        <v>1400</v>
      </c>
      <c r="I7" s="28" t="s">
        <v>40</v>
      </c>
    </row>
    <row r="8" spans="1:9">
      <c r="A8" s="22" t="s">
        <v>56</v>
      </c>
      <c r="B8" s="16" t="s">
        <v>30</v>
      </c>
      <c r="C8" s="17">
        <v>14.6</v>
      </c>
      <c r="D8" s="17">
        <v>13.6</v>
      </c>
      <c r="E8" s="17">
        <v>17</v>
      </c>
      <c r="F8" s="17">
        <v>15.9</v>
      </c>
      <c r="G8" s="27">
        <v>1800</v>
      </c>
      <c r="H8" s="19">
        <f t="shared" si="0"/>
        <v>2340.0000000000014</v>
      </c>
      <c r="I8" s="28" t="s">
        <v>40</v>
      </c>
    </row>
    <row r="9" spans="1:9">
      <c r="A9" s="22" t="s">
        <v>63</v>
      </c>
      <c r="B9" s="16" t="s">
        <v>30</v>
      </c>
      <c r="C9" s="17">
        <v>115</v>
      </c>
      <c r="D9" s="17">
        <v>85</v>
      </c>
      <c r="E9" s="17">
        <v>160</v>
      </c>
      <c r="F9" s="17">
        <v>117</v>
      </c>
      <c r="G9" s="27">
        <v>25</v>
      </c>
      <c r="H9" s="19">
        <f t="shared" si="0"/>
        <v>50</v>
      </c>
      <c r="I9" s="28" t="s">
        <v>69</v>
      </c>
    </row>
    <row r="10" spans="1:9">
      <c r="A10" s="22" t="s">
        <v>64</v>
      </c>
      <c r="B10" s="16" t="s">
        <v>30</v>
      </c>
      <c r="C10" s="17">
        <v>180</v>
      </c>
      <c r="D10" s="17">
        <v>120</v>
      </c>
      <c r="E10" s="17">
        <v>340</v>
      </c>
      <c r="F10" s="17">
        <v>165</v>
      </c>
      <c r="G10" s="27">
        <v>15</v>
      </c>
      <c r="H10" s="19">
        <f t="shared" si="0"/>
        <v>-225</v>
      </c>
      <c r="I10" s="28" t="s">
        <v>69</v>
      </c>
    </row>
    <row r="11" spans="1:9">
      <c r="A11" s="22"/>
      <c r="B11" s="16"/>
      <c r="C11" s="17"/>
      <c r="D11" s="17"/>
      <c r="E11" s="17"/>
      <c r="F11" s="17"/>
      <c r="G11" s="27"/>
      <c r="H11" s="19"/>
      <c r="I11" s="28"/>
    </row>
    <row r="12" spans="1:9">
      <c r="A12" s="60" t="s">
        <v>10</v>
      </c>
      <c r="B12" s="60"/>
      <c r="C12" s="60"/>
      <c r="D12" s="60"/>
      <c r="E12" s="60"/>
      <c r="F12" s="60"/>
      <c r="G12" s="60"/>
      <c r="H12" s="24">
        <f>SUM(H5:H11)</f>
        <v>6565.0000000000018</v>
      </c>
      <c r="I12" s="29"/>
    </row>
    <row r="13" spans="1:9">
      <c r="A13" s="33"/>
      <c r="B13" s="33"/>
      <c r="C13" s="33"/>
      <c r="D13" s="33"/>
      <c r="E13" s="33"/>
      <c r="F13" s="33"/>
      <c r="G13" s="33"/>
      <c r="H13" s="34"/>
      <c r="I13" s="35"/>
    </row>
    <row r="14" spans="1:9">
      <c r="A14" s="33"/>
      <c r="B14" s="42"/>
      <c r="C14" s="33"/>
      <c r="D14" s="33"/>
      <c r="E14" s="33"/>
      <c r="F14" s="33"/>
      <c r="G14" s="33"/>
      <c r="H14" s="34"/>
      <c r="I14" s="35"/>
    </row>
    <row r="15" spans="1:9">
      <c r="A15" s="2"/>
      <c r="I15" s="7"/>
    </row>
    <row r="16" spans="1:9">
      <c r="A16" s="56" t="s">
        <v>31</v>
      </c>
      <c r="B16" s="56"/>
      <c r="C16" s="56"/>
      <c r="D16" s="56"/>
      <c r="E16" s="56"/>
      <c r="F16" s="56"/>
      <c r="G16" s="56"/>
      <c r="H16" s="56"/>
      <c r="I16" s="56"/>
    </row>
    <row r="17" spans="1:9">
      <c r="A17" s="50" t="s">
        <v>1</v>
      </c>
      <c r="B17" s="18" t="s">
        <v>2</v>
      </c>
      <c r="C17" s="18" t="s">
        <v>3</v>
      </c>
      <c r="D17" s="18" t="s">
        <v>5</v>
      </c>
      <c r="E17" s="18" t="s">
        <v>4</v>
      </c>
      <c r="F17" s="18" t="s">
        <v>6</v>
      </c>
      <c r="G17" s="18" t="s">
        <v>36</v>
      </c>
      <c r="H17" s="18" t="s">
        <v>8</v>
      </c>
      <c r="I17" s="18" t="s">
        <v>9</v>
      </c>
    </row>
    <row r="18" spans="1:9" ht="14.25" customHeight="1">
      <c r="A18" s="22" t="s">
        <v>50</v>
      </c>
      <c r="B18" s="16" t="s">
        <v>38</v>
      </c>
      <c r="C18" s="17">
        <v>545</v>
      </c>
      <c r="D18" s="17">
        <v>540</v>
      </c>
      <c r="E18" s="17">
        <v>555</v>
      </c>
      <c r="F18" s="17">
        <v>555</v>
      </c>
      <c r="G18" s="27">
        <f>100000/C18</f>
        <v>183.48623853211009</v>
      </c>
      <c r="H18" s="19">
        <f>+G18*(F18-C18)</f>
        <v>1834.8623853211009</v>
      </c>
      <c r="I18" s="28" t="s">
        <v>40</v>
      </c>
    </row>
    <row r="19" spans="1:9" ht="14.25" customHeight="1">
      <c r="A19" s="22" t="s">
        <v>51</v>
      </c>
      <c r="B19" s="16" t="s">
        <v>30</v>
      </c>
      <c r="C19" s="16">
        <v>202.5</v>
      </c>
      <c r="D19" s="17">
        <v>200</v>
      </c>
      <c r="E19" s="17">
        <v>208</v>
      </c>
      <c r="F19" s="23">
        <v>205.5</v>
      </c>
      <c r="G19" s="27">
        <f t="shared" ref="G19:G27" si="1">100000/C19</f>
        <v>493.82716049382714</v>
      </c>
      <c r="H19" s="19">
        <f t="shared" ref="H19:H27" si="2">+G19*(F19-C19)</f>
        <v>1481.4814814814813</v>
      </c>
      <c r="I19" s="28" t="s">
        <v>40</v>
      </c>
    </row>
    <row r="20" spans="1:9" ht="14.25" customHeight="1">
      <c r="A20" s="22" t="s">
        <v>52</v>
      </c>
      <c r="B20" s="16" t="s">
        <v>30</v>
      </c>
      <c r="C20" s="17">
        <v>1122</v>
      </c>
      <c r="D20" s="17">
        <v>1110</v>
      </c>
      <c r="E20" s="17">
        <v>1146</v>
      </c>
      <c r="F20" s="23">
        <v>1145</v>
      </c>
      <c r="G20" s="27">
        <f t="shared" si="1"/>
        <v>89.126559714795007</v>
      </c>
      <c r="H20" s="19">
        <f t="shared" si="2"/>
        <v>2049.9108734402853</v>
      </c>
      <c r="I20" s="28" t="s">
        <v>40</v>
      </c>
    </row>
    <row r="21" spans="1:9" ht="14.25" customHeight="1">
      <c r="A21" s="22" t="s">
        <v>57</v>
      </c>
      <c r="B21" s="16" t="s">
        <v>30</v>
      </c>
      <c r="C21" s="17">
        <v>428.5</v>
      </c>
      <c r="D21" s="17">
        <v>424</v>
      </c>
      <c r="E21" s="17">
        <v>437</v>
      </c>
      <c r="F21" s="23">
        <v>433</v>
      </c>
      <c r="G21" s="27">
        <f t="shared" si="1"/>
        <v>233.37222870478413</v>
      </c>
      <c r="H21" s="19">
        <f t="shared" si="2"/>
        <v>1050.1750291715286</v>
      </c>
      <c r="I21" s="28" t="s">
        <v>40</v>
      </c>
    </row>
    <row r="22" spans="1:9" ht="14.25" customHeight="1">
      <c r="A22" s="22" t="s">
        <v>58</v>
      </c>
      <c r="B22" s="16" t="s">
        <v>30</v>
      </c>
      <c r="C22" s="17">
        <v>743</v>
      </c>
      <c r="D22" s="17">
        <v>736</v>
      </c>
      <c r="E22" s="17">
        <v>758</v>
      </c>
      <c r="F22" s="23">
        <v>736</v>
      </c>
      <c r="G22" s="27">
        <f t="shared" si="1"/>
        <v>134.58950201884252</v>
      </c>
      <c r="H22" s="19">
        <f t="shared" si="2"/>
        <v>-942.12651413189769</v>
      </c>
      <c r="I22" s="28" t="s">
        <v>21</v>
      </c>
    </row>
    <row r="23" spans="1:9" ht="14.25" customHeight="1">
      <c r="A23" s="22" t="s">
        <v>59</v>
      </c>
      <c r="B23" s="16" t="s">
        <v>30</v>
      </c>
      <c r="C23" s="17">
        <v>788</v>
      </c>
      <c r="D23" s="17">
        <v>780</v>
      </c>
      <c r="E23" s="17">
        <v>802</v>
      </c>
      <c r="F23" s="23">
        <v>797</v>
      </c>
      <c r="G23" s="27">
        <f t="shared" si="1"/>
        <v>126.90355329949239</v>
      </c>
      <c r="H23" s="19">
        <f t="shared" si="2"/>
        <v>1142.1319796954315</v>
      </c>
      <c r="I23" s="28" t="s">
        <v>40</v>
      </c>
    </row>
    <row r="24" spans="1:9" ht="14.25" customHeight="1">
      <c r="A24" s="22" t="s">
        <v>60</v>
      </c>
      <c r="B24" s="16" t="s">
        <v>30</v>
      </c>
      <c r="C24" s="17">
        <v>378</v>
      </c>
      <c r="D24" s="17">
        <v>374</v>
      </c>
      <c r="E24" s="17">
        <v>386</v>
      </c>
      <c r="F24" s="23">
        <v>374</v>
      </c>
      <c r="G24" s="27">
        <f t="shared" si="1"/>
        <v>264.55026455026456</v>
      </c>
      <c r="H24" s="19">
        <f t="shared" si="2"/>
        <v>-1058.2010582010582</v>
      </c>
      <c r="I24" s="28" t="s">
        <v>21</v>
      </c>
    </row>
    <row r="25" spans="1:9" ht="14.25" customHeight="1">
      <c r="A25" s="22" t="s">
        <v>61</v>
      </c>
      <c r="B25" s="16" t="s">
        <v>30</v>
      </c>
      <c r="C25" s="17">
        <v>1890</v>
      </c>
      <c r="D25" s="17">
        <v>1870</v>
      </c>
      <c r="E25" s="17">
        <v>1935</v>
      </c>
      <c r="F25" s="23">
        <v>1915</v>
      </c>
      <c r="G25" s="27">
        <f t="shared" si="1"/>
        <v>52.910052910052912</v>
      </c>
      <c r="H25" s="19">
        <f t="shared" si="2"/>
        <v>1322.7513227513227</v>
      </c>
      <c r="I25" s="28" t="s">
        <v>40</v>
      </c>
    </row>
    <row r="26" spans="1:9" ht="14.25" customHeight="1">
      <c r="A26" s="22" t="s">
        <v>62</v>
      </c>
      <c r="B26" s="16" t="s">
        <v>30</v>
      </c>
      <c r="C26" s="17">
        <v>651</v>
      </c>
      <c r="D26" s="17">
        <v>645</v>
      </c>
      <c r="E26" s="17">
        <v>665</v>
      </c>
      <c r="F26" s="23">
        <v>664</v>
      </c>
      <c r="G26" s="27">
        <f t="shared" si="1"/>
        <v>153.60983102918587</v>
      </c>
      <c r="H26" s="19">
        <f t="shared" si="2"/>
        <v>1996.9278033794162</v>
      </c>
      <c r="I26" s="28" t="s">
        <v>40</v>
      </c>
    </row>
    <row r="27" spans="1:9">
      <c r="A27" s="22" t="s">
        <v>65</v>
      </c>
      <c r="B27" s="16" t="s">
        <v>30</v>
      </c>
      <c r="C27" s="17">
        <v>340</v>
      </c>
      <c r="D27" s="17">
        <v>348</v>
      </c>
      <c r="E27" s="17">
        <v>336</v>
      </c>
      <c r="F27" s="23">
        <v>344.5</v>
      </c>
      <c r="G27" s="27">
        <f t="shared" si="1"/>
        <v>294.11764705882354</v>
      </c>
      <c r="H27" s="19">
        <f t="shared" si="2"/>
        <v>1323.5294117647059</v>
      </c>
      <c r="I27" s="28" t="s">
        <v>40</v>
      </c>
    </row>
    <row r="28" spans="1:9">
      <c r="A28" s="60" t="s">
        <v>10</v>
      </c>
      <c r="B28" s="60"/>
      <c r="C28" s="60"/>
      <c r="D28" s="60"/>
      <c r="E28" s="60"/>
      <c r="F28" s="60"/>
      <c r="G28" s="60"/>
      <c r="H28" s="24">
        <f>SUM(H18:H27)</f>
        <v>10201.442714672317</v>
      </c>
      <c r="I28" s="29"/>
    </row>
    <row r="29" spans="1:9">
      <c r="A29" s="54" t="s">
        <v>22</v>
      </c>
      <c r="B29" s="54"/>
      <c r="C29" s="54"/>
      <c r="I29" s="7"/>
    </row>
    <row r="30" spans="1:9">
      <c r="A30" s="31"/>
      <c r="B30" s="31"/>
      <c r="C30" s="31"/>
      <c r="I30" s="7"/>
    </row>
    <row r="31" spans="1:9">
      <c r="A31" s="31"/>
      <c r="B31" s="31"/>
      <c r="C31" s="31"/>
      <c r="I31" s="7"/>
    </row>
    <row r="32" spans="1:9">
      <c r="I32" s="7"/>
    </row>
    <row r="33" spans="1:9">
      <c r="A33" s="56" t="s">
        <v>11</v>
      </c>
      <c r="B33" s="56"/>
      <c r="C33" s="56"/>
      <c r="D33" s="56"/>
      <c r="E33" s="56"/>
      <c r="F33" s="18"/>
      <c r="I33" s="7"/>
    </row>
    <row r="34" spans="1:9">
      <c r="A34" s="18" t="s">
        <v>1</v>
      </c>
      <c r="B34" s="18" t="s">
        <v>12</v>
      </c>
      <c r="C34" s="18" t="s">
        <v>13</v>
      </c>
      <c r="D34" s="18" t="s">
        <v>21</v>
      </c>
      <c r="E34" s="18" t="s">
        <v>24</v>
      </c>
      <c r="F34" s="18" t="s">
        <v>29</v>
      </c>
      <c r="I34" s="7"/>
    </row>
    <row r="35" spans="1:9">
      <c r="A35" s="25"/>
      <c r="B35" s="25"/>
      <c r="C35" s="26"/>
      <c r="D35" s="25"/>
      <c r="E35" s="25"/>
      <c r="F35" s="25"/>
      <c r="I35" s="7"/>
    </row>
    <row r="36" spans="1:9">
      <c r="A36" s="25"/>
      <c r="B36" s="25"/>
      <c r="C36" s="26"/>
      <c r="D36" s="25"/>
      <c r="E36" s="25"/>
      <c r="F36" s="25"/>
      <c r="I36" s="7"/>
    </row>
    <row r="37" spans="1:9">
      <c r="A37" s="25"/>
      <c r="B37" s="25"/>
      <c r="C37" s="26"/>
      <c r="D37" s="25"/>
      <c r="E37" s="25"/>
      <c r="F37" s="25"/>
      <c r="I37" s="7"/>
    </row>
    <row r="38" spans="1:9">
      <c r="A38" s="25"/>
      <c r="B38" s="25"/>
      <c r="C38" s="25"/>
      <c r="D38" s="25"/>
      <c r="E38" s="26"/>
      <c r="F38" s="25"/>
      <c r="I38" s="7"/>
    </row>
    <row r="39" spans="1:9">
      <c r="A39" s="3"/>
      <c r="D39" s="4"/>
      <c r="E39" s="4"/>
      <c r="I39" s="7"/>
    </row>
    <row r="40" spans="1:9">
      <c r="A40" s="3"/>
      <c r="D40" s="4"/>
      <c r="E40" s="4"/>
      <c r="I40" s="7"/>
    </row>
    <row r="41" spans="1:9">
      <c r="B41" s="8"/>
      <c r="C41" s="5"/>
      <c r="I41" s="7"/>
    </row>
    <row r="42" spans="1:9">
      <c r="A42" s="56" t="s">
        <v>14</v>
      </c>
      <c r="B42" s="56"/>
      <c r="C42" s="56"/>
      <c r="D42" s="56"/>
      <c r="E42" s="56"/>
      <c r="H42" s="36"/>
      <c r="I42" s="7"/>
    </row>
    <row r="43" spans="1:9">
      <c r="A43" s="18" t="s">
        <v>1</v>
      </c>
      <c r="B43" s="18" t="s">
        <v>15</v>
      </c>
      <c r="C43" s="18" t="s">
        <v>13</v>
      </c>
      <c r="D43" s="18" t="s">
        <v>21</v>
      </c>
      <c r="E43" s="18" t="s">
        <v>24</v>
      </c>
      <c r="H43" s="36"/>
      <c r="I43" s="14"/>
    </row>
    <row r="44" spans="1:9">
      <c r="A44" s="16"/>
      <c r="B44" s="16"/>
      <c r="C44" s="16"/>
      <c r="D44" s="16"/>
      <c r="E44" s="16"/>
      <c r="H44" s="36"/>
      <c r="I44" s="14"/>
    </row>
    <row r="45" spans="1:9">
      <c r="A45" s="22"/>
      <c r="B45" s="16"/>
      <c r="C45" s="17"/>
      <c r="D45" s="16"/>
      <c r="E45" s="16"/>
      <c r="H45" s="36"/>
      <c r="I45" s="14"/>
    </row>
    <row r="46" spans="1:9">
      <c r="A46" s="22"/>
      <c r="B46" s="16"/>
      <c r="C46" s="17"/>
      <c r="D46" s="16"/>
      <c r="E46" s="16"/>
      <c r="H46" s="36"/>
      <c r="I46" s="14"/>
    </row>
    <row r="47" spans="1:9">
      <c r="H47" s="36"/>
      <c r="I47" s="7"/>
    </row>
    <row r="48" spans="1:9">
      <c r="A48" s="56" t="s">
        <v>32</v>
      </c>
      <c r="B48" s="56"/>
      <c r="C48" s="56"/>
      <c r="D48" s="56"/>
      <c r="E48" s="56"/>
      <c r="H48" s="36"/>
      <c r="I48" s="7"/>
    </row>
    <row r="49" spans="1:9">
      <c r="A49" s="18" t="s">
        <v>1</v>
      </c>
      <c r="B49" s="18" t="s">
        <v>15</v>
      </c>
      <c r="C49" s="18" t="s">
        <v>3</v>
      </c>
      <c r="D49" s="18" t="s">
        <v>6</v>
      </c>
      <c r="E49" s="18" t="s">
        <v>16</v>
      </c>
      <c r="F49" s="9"/>
      <c r="I49" s="7"/>
    </row>
    <row r="50" spans="1:9">
      <c r="A50" s="25"/>
      <c r="B50" s="25"/>
      <c r="C50" s="26"/>
      <c r="D50" s="25"/>
      <c r="E50" s="23" t="e">
        <f>(50000/C50)*(D50-C50)</f>
        <v>#DIV/0!</v>
      </c>
      <c r="H50" s="36"/>
      <c r="I50" s="7"/>
    </row>
    <row r="51" spans="1:9">
      <c r="A51" s="25"/>
      <c r="B51" s="25"/>
      <c r="C51" s="26"/>
      <c r="D51" s="25"/>
      <c r="E51" s="23"/>
      <c r="H51" s="36"/>
      <c r="I51" s="7"/>
    </row>
    <row r="52" spans="1:9">
      <c r="A52" s="25"/>
      <c r="B52" s="25"/>
      <c r="C52" s="26"/>
      <c r="D52" s="16"/>
      <c r="E52" s="23"/>
      <c r="H52" s="36"/>
      <c r="I52" s="7"/>
    </row>
    <row r="53" spans="1:9">
      <c r="A53" s="25"/>
      <c r="B53" s="25"/>
      <c r="C53" s="26"/>
      <c r="D53" s="16"/>
      <c r="E53" s="23"/>
      <c r="H53" s="36"/>
      <c r="I53" s="7"/>
    </row>
    <row r="54" spans="1:9">
      <c r="A54" s="25"/>
      <c r="B54" s="25"/>
      <c r="C54" s="26"/>
      <c r="D54" s="16"/>
      <c r="E54" s="23"/>
      <c r="H54" s="36"/>
      <c r="I54" s="7"/>
    </row>
    <row r="55" spans="1:9">
      <c r="A55" s="22"/>
      <c r="B55" s="16"/>
      <c r="C55" s="17"/>
      <c r="D55" s="16"/>
      <c r="E55" s="23"/>
      <c r="H55" s="36"/>
      <c r="I55" s="7"/>
    </row>
    <row r="56" spans="1:9">
      <c r="A56" s="60" t="s">
        <v>10</v>
      </c>
      <c r="B56" s="60"/>
      <c r="C56" s="60"/>
      <c r="D56" s="60"/>
      <c r="E56" s="24" t="e">
        <f>SUM(E50:E55)</f>
        <v>#DIV/0!</v>
      </c>
      <c r="H56" s="36"/>
      <c r="I56" s="7"/>
    </row>
    <row r="57" spans="1:9">
      <c r="A57" s="55" t="s">
        <v>23</v>
      </c>
      <c r="B57" s="54"/>
      <c r="C57" s="54"/>
      <c r="H57" s="36"/>
      <c r="I57" s="7"/>
    </row>
    <row r="58" spans="1:9">
      <c r="A58" s="31"/>
      <c r="B58" s="31"/>
      <c r="C58" s="31"/>
      <c r="H58" s="36"/>
      <c r="I58" s="7"/>
    </row>
    <row r="59" spans="1:9">
      <c r="A59" s="31"/>
      <c r="B59" s="31"/>
      <c r="C59" s="31"/>
      <c r="H59" s="36"/>
      <c r="I59" s="7"/>
    </row>
    <row r="60" spans="1:9">
      <c r="H60" s="36"/>
      <c r="I60" s="7"/>
    </row>
    <row r="61" spans="1:9">
      <c r="A61" s="56" t="s">
        <v>27</v>
      </c>
      <c r="B61" s="56"/>
      <c r="C61" s="56"/>
      <c r="D61" s="56"/>
      <c r="E61" s="56"/>
      <c r="H61" s="36"/>
      <c r="I61" s="7"/>
    </row>
    <row r="62" spans="1:9">
      <c r="A62" s="18" t="s">
        <v>1</v>
      </c>
      <c r="B62" s="18" t="s">
        <v>17</v>
      </c>
      <c r="C62" s="18" t="s">
        <v>3</v>
      </c>
      <c r="D62" s="18" t="s">
        <v>6</v>
      </c>
      <c r="E62" s="18" t="s">
        <v>18</v>
      </c>
      <c r="H62" s="37"/>
      <c r="I62" s="7"/>
    </row>
    <row r="63" spans="1:9">
      <c r="A63" s="20"/>
      <c r="B63" s="20"/>
      <c r="C63" s="20"/>
      <c r="D63" s="21"/>
      <c r="E63" s="20">
        <f>75*(D63-C63)</f>
        <v>0</v>
      </c>
      <c r="I63" s="7"/>
    </row>
    <row r="64" spans="1:9">
      <c r="A64" s="20"/>
      <c r="B64" s="20"/>
      <c r="C64" s="21"/>
      <c r="D64" s="21"/>
      <c r="E64" s="20"/>
      <c r="H64" s="36"/>
      <c r="I64" s="7"/>
    </row>
    <row r="65" spans="1:9">
      <c r="A65" s="20"/>
      <c r="B65" s="20"/>
      <c r="C65" s="21"/>
      <c r="D65" s="21"/>
      <c r="E65" s="20"/>
      <c r="H65" s="36"/>
      <c r="I65" s="7"/>
    </row>
    <row r="66" spans="1:9">
      <c r="A66" s="20"/>
      <c r="B66" s="20"/>
      <c r="C66" s="21"/>
      <c r="D66" s="21"/>
      <c r="E66" s="20"/>
      <c r="H66" s="36"/>
      <c r="I66" s="7"/>
    </row>
    <row r="67" spans="1:9">
      <c r="A67" s="29" t="s">
        <v>10</v>
      </c>
      <c r="B67" s="29"/>
      <c r="C67" s="29"/>
      <c r="D67" s="29"/>
      <c r="E67" s="29">
        <f>SUM(E63:E66)</f>
        <v>0</v>
      </c>
      <c r="G67" s="8"/>
      <c r="H67" s="36"/>
      <c r="I67" s="7"/>
    </row>
    <row r="68" spans="1:9">
      <c r="A68" s="10"/>
      <c r="B68" s="11"/>
      <c r="C68" s="11"/>
      <c r="D68" s="11"/>
      <c r="E68" s="11"/>
      <c r="G68" s="8"/>
      <c r="I68" s="7"/>
    </row>
    <row r="69" spans="1:9">
      <c r="A69" s="56" t="s">
        <v>39</v>
      </c>
      <c r="B69" s="56"/>
      <c r="C69" s="56"/>
      <c r="D69" s="56"/>
      <c r="E69" s="56"/>
      <c r="F69" s="56"/>
      <c r="G69" s="12"/>
      <c r="H69" s="36"/>
      <c r="I69" s="7"/>
    </row>
    <row r="70" spans="1:9">
      <c r="A70" s="18" t="s">
        <v>19</v>
      </c>
      <c r="B70" s="18" t="s">
        <v>1</v>
      </c>
      <c r="C70" s="18" t="s">
        <v>2</v>
      </c>
      <c r="D70" s="18" t="s">
        <v>3</v>
      </c>
      <c r="E70" s="18" t="s">
        <v>5</v>
      </c>
      <c r="F70" s="18" t="s">
        <v>4</v>
      </c>
      <c r="G70" s="9"/>
      <c r="H70" s="37"/>
      <c r="I70" s="7"/>
    </row>
    <row r="71" spans="1:9">
      <c r="A71" s="16" t="s">
        <v>37</v>
      </c>
      <c r="B71" s="41" t="s">
        <v>66</v>
      </c>
      <c r="C71" s="41" t="s">
        <v>38</v>
      </c>
      <c r="D71" s="40">
        <v>1194</v>
      </c>
      <c r="E71" s="32">
        <v>1146</v>
      </c>
      <c r="F71" s="49">
        <v>1250</v>
      </c>
      <c r="G71" s="6"/>
      <c r="H71" s="36"/>
      <c r="I71" s="15"/>
    </row>
    <row r="72" spans="1:9">
      <c r="A72" s="16" t="s">
        <v>37</v>
      </c>
      <c r="B72" s="41" t="s">
        <v>67</v>
      </c>
      <c r="C72" s="41" t="s">
        <v>30</v>
      </c>
      <c r="D72" s="40">
        <v>512.9</v>
      </c>
      <c r="E72" s="32">
        <v>502</v>
      </c>
      <c r="F72" s="49">
        <v>530</v>
      </c>
      <c r="G72" s="6"/>
      <c r="H72" s="36"/>
      <c r="I72" s="15"/>
    </row>
    <row r="73" spans="1:9">
      <c r="A73" s="16" t="s">
        <v>37</v>
      </c>
      <c r="B73" s="41" t="s">
        <v>68</v>
      </c>
      <c r="C73" s="41" t="s">
        <v>30</v>
      </c>
      <c r="D73" s="40">
        <v>365.5</v>
      </c>
      <c r="E73" s="32">
        <v>351</v>
      </c>
      <c r="F73" s="49">
        <v>385</v>
      </c>
      <c r="G73" s="6"/>
      <c r="H73" s="36"/>
      <c r="I73" s="15"/>
    </row>
    <row r="74" spans="1:9">
      <c r="A74" s="16" t="s">
        <v>37</v>
      </c>
      <c r="B74" s="41" t="s">
        <v>58</v>
      </c>
      <c r="C74" s="41" t="s">
        <v>30</v>
      </c>
      <c r="D74" s="40">
        <v>746</v>
      </c>
      <c r="E74" s="32">
        <v>718</v>
      </c>
      <c r="F74" s="49">
        <v>785</v>
      </c>
      <c r="G74" s="6"/>
      <c r="H74" s="36"/>
      <c r="I74" s="15"/>
    </row>
    <row r="75" spans="1:9">
      <c r="A75" s="16" t="s">
        <v>37</v>
      </c>
      <c r="B75" s="41" t="s">
        <v>70</v>
      </c>
      <c r="C75" s="41" t="s">
        <v>30</v>
      </c>
      <c r="D75" s="40">
        <v>1172</v>
      </c>
      <c r="E75" s="32">
        <v>1138</v>
      </c>
      <c r="F75" s="49">
        <v>1230</v>
      </c>
      <c r="G75" s="6"/>
      <c r="H75" s="36"/>
      <c r="I75" s="15"/>
    </row>
    <row r="76" spans="1:9">
      <c r="A76" s="16" t="s">
        <v>71</v>
      </c>
      <c r="B76" s="41" t="s">
        <v>72</v>
      </c>
      <c r="C76" s="41" t="s">
        <v>44</v>
      </c>
      <c r="D76" s="40">
        <v>17</v>
      </c>
      <c r="E76" s="32">
        <v>22</v>
      </c>
      <c r="F76" s="49">
        <v>6</v>
      </c>
      <c r="G76" s="6"/>
      <c r="H76" s="36"/>
      <c r="I76" s="15"/>
    </row>
    <row r="77" spans="1:9">
      <c r="A77" s="16" t="s">
        <v>71</v>
      </c>
      <c r="B77" s="41" t="s">
        <v>73</v>
      </c>
      <c r="C77" s="41" t="s">
        <v>30</v>
      </c>
      <c r="D77" s="40">
        <v>8</v>
      </c>
      <c r="E77" s="32">
        <v>5.5</v>
      </c>
      <c r="F77" s="49">
        <v>14</v>
      </c>
      <c r="G77" s="6"/>
      <c r="H77" s="36"/>
      <c r="I77" s="15"/>
    </row>
    <row r="78" spans="1:9">
      <c r="A78" s="44"/>
      <c r="C78" s="45"/>
      <c r="D78" s="46"/>
      <c r="E78" s="47"/>
      <c r="F78" s="48"/>
      <c r="G78" s="6"/>
      <c r="H78" s="36"/>
      <c r="I78" s="15"/>
    </row>
    <row r="79" spans="1:9">
      <c r="A79" s="44"/>
      <c r="C79" s="45"/>
      <c r="D79" s="46"/>
      <c r="E79" s="47"/>
      <c r="F79" s="48"/>
      <c r="G79" s="6"/>
      <c r="H79" s="36"/>
      <c r="I79" s="15"/>
    </row>
    <row r="80" spans="1:9">
      <c r="A80" s="13"/>
      <c r="C80" s="6"/>
      <c r="D80" s="3"/>
      <c r="E80" s="3"/>
      <c r="F80" s="3"/>
      <c r="G80" s="3"/>
      <c r="H80" s="36"/>
      <c r="I80" s="15"/>
    </row>
    <row r="81" spans="1:9" ht="15" customHeight="1">
      <c r="A81" s="56" t="s">
        <v>33</v>
      </c>
      <c r="B81" s="56"/>
      <c r="C81" s="56"/>
      <c r="D81" s="56"/>
      <c r="E81" s="56"/>
      <c r="F81" s="56"/>
      <c r="G81" s="56"/>
      <c r="H81" s="12"/>
      <c r="I81" s="15"/>
    </row>
    <row r="82" spans="1:9">
      <c r="A82" s="43" t="s">
        <v>35</v>
      </c>
      <c r="B82" s="43" t="s">
        <v>1</v>
      </c>
      <c r="C82" s="43" t="s">
        <v>2</v>
      </c>
      <c r="D82" s="18" t="s">
        <v>3</v>
      </c>
      <c r="E82" s="18" t="s">
        <v>20</v>
      </c>
      <c r="F82" s="18" t="s">
        <v>25</v>
      </c>
      <c r="G82" s="30" t="s">
        <v>9</v>
      </c>
      <c r="H82" s="38"/>
      <c r="I82" s="15"/>
    </row>
    <row r="83" spans="1:9">
      <c r="A83" s="16" t="s">
        <v>37</v>
      </c>
      <c r="B83" s="41" t="s">
        <v>70</v>
      </c>
      <c r="C83" s="41" t="s">
        <v>30</v>
      </c>
      <c r="D83" s="40">
        <v>1172</v>
      </c>
      <c r="E83" s="32">
        <v>1198</v>
      </c>
      <c r="F83" s="19">
        <f>(50000/D83)*(E83-D83)</f>
        <v>1109.2150170648465</v>
      </c>
      <c r="G83" s="17" t="s">
        <v>40</v>
      </c>
    </row>
    <row r="84" spans="1:9">
      <c r="A84" s="16" t="s">
        <v>37</v>
      </c>
      <c r="B84" s="41" t="s">
        <v>41</v>
      </c>
      <c r="C84" s="41" t="s">
        <v>30</v>
      </c>
      <c r="D84" s="40">
        <v>833</v>
      </c>
      <c r="E84" s="32">
        <v>807</v>
      </c>
      <c r="F84" s="19">
        <f t="shared" ref="F84:F86" si="3">(50000/D84)*(E84-D84)</f>
        <v>-1560.6242496998798</v>
      </c>
      <c r="G84" s="17" t="s">
        <v>21</v>
      </c>
    </row>
    <row r="85" spans="1:9">
      <c r="A85" s="16" t="s">
        <v>37</v>
      </c>
      <c r="B85" s="41" t="s">
        <v>46</v>
      </c>
      <c r="C85" s="41" t="s">
        <v>30</v>
      </c>
      <c r="D85" s="40">
        <v>174.2</v>
      </c>
      <c r="E85" s="32">
        <v>168.8</v>
      </c>
      <c r="F85" s="19">
        <f t="shared" si="3"/>
        <v>-1549.9425947187076</v>
      </c>
      <c r="G85" s="17" t="s">
        <v>21</v>
      </c>
    </row>
    <row r="86" spans="1:9">
      <c r="A86" s="16" t="s">
        <v>37</v>
      </c>
      <c r="B86" s="41" t="s">
        <v>66</v>
      </c>
      <c r="C86" s="41" t="s">
        <v>38</v>
      </c>
      <c r="D86" s="40">
        <v>1194</v>
      </c>
      <c r="E86" s="32">
        <v>1146</v>
      </c>
      <c r="F86" s="19">
        <f t="shared" si="3"/>
        <v>-2010.0502512562814</v>
      </c>
      <c r="G86" s="17" t="s">
        <v>21</v>
      </c>
    </row>
    <row r="87" spans="1:9">
      <c r="A87" s="16"/>
      <c r="B87" s="41"/>
      <c r="C87" s="41"/>
      <c r="D87" s="40"/>
      <c r="E87" s="32"/>
      <c r="F87" s="19"/>
      <c r="G87" s="17"/>
    </row>
    <row r="88" spans="1:9">
      <c r="A88" s="16"/>
      <c r="B88" s="41"/>
      <c r="C88" s="41"/>
      <c r="D88" s="40"/>
      <c r="E88" s="32"/>
      <c r="F88" s="19"/>
      <c r="G88" s="17"/>
      <c r="I88" s="15"/>
    </row>
    <row r="89" spans="1:9">
      <c r="A89" s="57" t="s">
        <v>10</v>
      </c>
      <c r="B89" s="58"/>
      <c r="C89" s="58"/>
      <c r="D89" s="58"/>
      <c r="E89" s="59"/>
      <c r="F89" s="39">
        <f>SUM(F83:F88)</f>
        <v>-4011.4020786100223</v>
      </c>
      <c r="I89" s="15"/>
    </row>
    <row r="90" spans="1:9">
      <c r="A90" s="55" t="s">
        <v>34</v>
      </c>
      <c r="B90" s="54"/>
      <c r="C90" s="54"/>
      <c r="F90" s="14"/>
      <c r="I90" s="15"/>
    </row>
    <row r="91" spans="1:9" ht="10.8" customHeight="1">
      <c r="F91" s="14"/>
      <c r="I91" s="15"/>
    </row>
    <row r="92" spans="1:9">
      <c r="F92" s="14"/>
      <c r="I92" s="15"/>
    </row>
    <row r="93" spans="1:9">
      <c r="I93" s="15"/>
    </row>
    <row r="94" spans="1:9">
      <c r="I94" s="15"/>
    </row>
    <row r="95" spans="1:9">
      <c r="I95" s="15"/>
    </row>
    <row r="96" spans="1:9" ht="14.4" customHeight="1">
      <c r="A96" s="51" t="s">
        <v>28</v>
      </c>
      <c r="B96" s="52"/>
      <c r="C96" s="52"/>
      <c r="D96" s="52"/>
      <c r="E96" s="52"/>
      <c r="F96" s="52"/>
      <c r="G96" s="53"/>
      <c r="I96" s="15"/>
    </row>
    <row r="97" spans="1:7" ht="14.4" customHeight="1">
      <c r="A97" s="43" t="s">
        <v>19</v>
      </c>
      <c r="B97" s="43" t="s">
        <v>1</v>
      </c>
      <c r="C97" s="43" t="s">
        <v>2</v>
      </c>
      <c r="D97" s="18" t="s">
        <v>3</v>
      </c>
      <c r="E97" s="30" t="s">
        <v>5</v>
      </c>
      <c r="F97" s="30" t="s">
        <v>4</v>
      </c>
      <c r="G97" s="30" t="s">
        <v>29</v>
      </c>
    </row>
    <row r="98" spans="1:7">
      <c r="A98" s="16" t="s">
        <v>37</v>
      </c>
      <c r="B98" s="41" t="s">
        <v>43</v>
      </c>
      <c r="C98" s="41" t="s">
        <v>30</v>
      </c>
      <c r="D98" s="40">
        <v>3126</v>
      </c>
      <c r="E98" s="32">
        <v>3010</v>
      </c>
      <c r="F98" s="49">
        <v>3300</v>
      </c>
    </row>
    <row r="99" spans="1:7">
      <c r="A99" s="16" t="s">
        <v>37</v>
      </c>
      <c r="B99" s="41" t="s">
        <v>45</v>
      </c>
      <c r="C99" s="41" t="s">
        <v>38</v>
      </c>
      <c r="D99" s="40">
        <v>3232</v>
      </c>
      <c r="E99" s="32">
        <v>3043</v>
      </c>
      <c r="F99" s="49">
        <v>3450</v>
      </c>
    </row>
    <row r="100" spans="1:7">
      <c r="A100" s="16" t="s">
        <v>37</v>
      </c>
      <c r="B100" s="41" t="s">
        <v>42</v>
      </c>
      <c r="C100" s="41" t="s">
        <v>30</v>
      </c>
      <c r="D100" s="40">
        <v>177</v>
      </c>
      <c r="E100" s="32">
        <v>173.8</v>
      </c>
      <c r="F100" s="49">
        <v>183</v>
      </c>
    </row>
    <row r="101" spans="1:7">
      <c r="A101" s="16" t="s">
        <v>37</v>
      </c>
      <c r="B101" s="41" t="s">
        <v>47</v>
      </c>
      <c r="C101" s="41" t="s">
        <v>30</v>
      </c>
      <c r="D101" s="40">
        <v>626.5</v>
      </c>
      <c r="E101" s="32">
        <v>609</v>
      </c>
      <c r="F101" s="49">
        <v>654</v>
      </c>
    </row>
    <row r="102" spans="1:7">
      <c r="A102" s="16" t="s">
        <v>37</v>
      </c>
      <c r="B102" s="41" t="s">
        <v>48</v>
      </c>
      <c r="C102" s="41" t="s">
        <v>30</v>
      </c>
      <c r="D102" s="40">
        <v>1479</v>
      </c>
      <c r="E102" s="32">
        <v>1442</v>
      </c>
      <c r="F102" s="49">
        <v>1535</v>
      </c>
    </row>
    <row r="103" spans="1:7">
      <c r="A103" s="16" t="s">
        <v>37</v>
      </c>
      <c r="B103" s="41" t="s">
        <v>49</v>
      </c>
      <c r="C103" s="41" t="s">
        <v>30</v>
      </c>
      <c r="D103" s="40">
        <v>2792</v>
      </c>
      <c r="E103" s="32">
        <v>2750</v>
      </c>
      <c r="F103" s="49">
        <v>2865</v>
      </c>
    </row>
    <row r="104" spans="1:7">
      <c r="A104" s="16" t="s">
        <v>37</v>
      </c>
      <c r="B104" s="41" t="s">
        <v>67</v>
      </c>
      <c r="C104" s="41" t="s">
        <v>30</v>
      </c>
      <c r="D104" s="40">
        <v>512.9</v>
      </c>
      <c r="E104" s="32">
        <v>502</v>
      </c>
      <c r="F104" s="49">
        <v>530</v>
      </c>
    </row>
    <row r="105" spans="1:7">
      <c r="A105" s="16" t="s">
        <v>37</v>
      </c>
      <c r="B105" s="41" t="s">
        <v>68</v>
      </c>
      <c r="C105" s="41" t="s">
        <v>30</v>
      </c>
      <c r="D105" s="40">
        <v>365.5</v>
      </c>
      <c r="E105" s="32">
        <v>351</v>
      </c>
      <c r="F105" s="49">
        <v>385</v>
      </c>
    </row>
    <row r="106" spans="1:7">
      <c r="A106" s="16" t="s">
        <v>37</v>
      </c>
      <c r="B106" s="41" t="s">
        <v>58</v>
      </c>
      <c r="C106" s="41" t="s">
        <v>30</v>
      </c>
      <c r="D106" s="40">
        <v>746</v>
      </c>
      <c r="E106" s="32">
        <v>718</v>
      </c>
      <c r="F106" s="49">
        <v>785</v>
      </c>
    </row>
    <row r="107" spans="1:7">
      <c r="A107" s="16" t="s">
        <v>71</v>
      </c>
      <c r="B107" s="41" t="s">
        <v>72</v>
      </c>
      <c r="C107" s="41" t="s">
        <v>44</v>
      </c>
      <c r="D107" s="40">
        <v>17</v>
      </c>
      <c r="E107" s="32">
        <v>22</v>
      </c>
      <c r="F107" s="49">
        <v>6</v>
      </c>
    </row>
    <row r="108" spans="1:7">
      <c r="A108" s="16" t="s">
        <v>71</v>
      </c>
      <c r="B108" s="41" t="s">
        <v>73</v>
      </c>
      <c r="C108" s="41" t="s">
        <v>30</v>
      </c>
      <c r="D108" s="40">
        <v>8</v>
      </c>
      <c r="E108" s="32">
        <v>5.5</v>
      </c>
      <c r="F108" s="49">
        <v>14</v>
      </c>
    </row>
  </sheetData>
  <mergeCells count="17">
    <mergeCell ref="A12:G12"/>
    <mergeCell ref="A56:D56"/>
    <mergeCell ref="A61:E61"/>
    <mergeCell ref="A2:I2"/>
    <mergeCell ref="A16:I16"/>
    <mergeCell ref="A28:G28"/>
    <mergeCell ref="A3:I3"/>
    <mergeCell ref="A96:G96"/>
    <mergeCell ref="A29:C29"/>
    <mergeCell ref="A57:C57"/>
    <mergeCell ref="A81:G81"/>
    <mergeCell ref="A90:C90"/>
    <mergeCell ref="A69:F69"/>
    <mergeCell ref="A48:E48"/>
    <mergeCell ref="A42:E42"/>
    <mergeCell ref="A33:E33"/>
    <mergeCell ref="A89:E89"/>
  </mergeCells>
  <phoneticPr fontId="0" type="noConversion"/>
  <conditionalFormatting sqref="F89 H28 E56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2024-09-02T10:09:12Z</dcterms:modified>
</cp:coreProperties>
</file>